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Zambia\CFS\2026\Analysis\output tables\"/>
    </mc:Choice>
  </mc:AlternateContent>
  <bookViews>
    <workbookView xWindow="0" yWindow="0" windowWidth="12960" windowHeight="6408" tabRatio="941" firstSheet="4" activeTab="13"/>
  </bookViews>
  <sheets>
    <sheet name="% Change" sheetId="13" r:id="rId1"/>
    <sheet name="National " sheetId="9" r:id="rId2"/>
    <sheet name="Provincial " sheetId="10" r:id="rId3"/>
    <sheet name="Production_Category " sheetId="11" r:id="rId4"/>
    <sheet name="SM National" sheetId="37" r:id="rId5"/>
    <sheet name="SM_Provincial" sheetId="29" r:id="rId6"/>
    <sheet name="LS National" sheetId="33" r:id="rId7"/>
    <sheet name="LS Province" sheetId="34" r:id="rId8"/>
    <sheet name="National_Cassava" sheetId="25" r:id="rId9"/>
    <sheet name="SM_Cassava " sheetId="26" r:id="rId10"/>
    <sheet name="LS__Cassava" sheetId="27" r:id="rId11"/>
    <sheet name="SM LS District" sheetId="38" r:id="rId12"/>
    <sheet name="SM District" sheetId="39" r:id="rId13"/>
    <sheet name="LS District" sheetId="40" r:id="rId14"/>
  </sheets>
  <externalReferences>
    <externalReference r:id="rId15"/>
    <externalReference r:id="rId16"/>
  </externalReferences>
  <definedNames>
    <definedName name="_xlnm._FilterDatabase" localSheetId="3" hidden="1">'Production_Category '!$B$1:$B$68</definedName>
    <definedName name="_xlnm._FilterDatabase" localSheetId="2" hidden="1">'Provincial '!$B$1:$B$245</definedName>
    <definedName name="_xlnm._FilterDatabase" localSheetId="5" hidden="1">SM_Provincial!$B$1:$B$83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02" i="40" l="1"/>
  <c r="K802" i="40"/>
  <c r="L801" i="40"/>
  <c r="K801" i="40"/>
  <c r="L800" i="40"/>
  <c r="K800" i="40"/>
  <c r="L799" i="40"/>
  <c r="K799" i="40"/>
  <c r="L798" i="40"/>
  <c r="K798" i="40"/>
  <c r="L797" i="40"/>
  <c r="K797" i="40"/>
  <c r="L796" i="40"/>
  <c r="K796" i="40"/>
  <c r="L795" i="40"/>
  <c r="K795" i="40"/>
  <c r="L794" i="40"/>
  <c r="K794" i="40"/>
  <c r="L793" i="40"/>
  <c r="K793" i="40"/>
  <c r="L792" i="40"/>
  <c r="K792" i="40"/>
  <c r="L791" i="40"/>
  <c r="K791" i="40"/>
  <c r="L790" i="40"/>
  <c r="K790" i="40"/>
  <c r="L789" i="40"/>
  <c r="K789" i="40"/>
  <c r="L788" i="40"/>
  <c r="K788" i="40"/>
  <c r="L787" i="40"/>
  <c r="K787" i="40"/>
  <c r="L786" i="40"/>
  <c r="K786" i="40"/>
  <c r="L785" i="40"/>
  <c r="K785" i="40"/>
  <c r="L784" i="40"/>
  <c r="K784" i="40"/>
  <c r="L783" i="40"/>
  <c r="K783" i="40"/>
  <c r="L782" i="40"/>
  <c r="K782" i="40"/>
  <c r="L781" i="40"/>
  <c r="K781" i="40"/>
  <c r="L780" i="40"/>
  <c r="K780" i="40"/>
  <c r="L779" i="40"/>
  <c r="K779" i="40"/>
  <c r="L778" i="40"/>
  <c r="K778" i="40"/>
  <c r="L777" i="40"/>
  <c r="K777" i="40"/>
  <c r="L776" i="40"/>
  <c r="K776" i="40"/>
  <c r="L775" i="40"/>
  <c r="K775" i="40"/>
  <c r="L774" i="40"/>
  <c r="K774" i="40"/>
  <c r="L773" i="40"/>
  <c r="K773" i="40"/>
  <c r="L772" i="40"/>
  <c r="K772" i="40"/>
  <c r="L771" i="40"/>
  <c r="K771" i="40"/>
  <c r="L770" i="40"/>
  <c r="K770" i="40"/>
  <c r="L769" i="40"/>
  <c r="K769" i="40"/>
  <c r="L768" i="40"/>
  <c r="K768" i="40"/>
  <c r="L767" i="40"/>
  <c r="K767" i="40"/>
  <c r="L766" i="40"/>
  <c r="K766" i="40"/>
  <c r="L765" i="40"/>
  <c r="K765" i="40"/>
  <c r="L764" i="40"/>
  <c r="K764" i="40"/>
  <c r="L763" i="40"/>
  <c r="K763" i="40"/>
  <c r="L762" i="40"/>
  <c r="K762" i="40"/>
  <c r="L761" i="40"/>
  <c r="K761" i="40"/>
  <c r="L760" i="40"/>
  <c r="K760" i="40"/>
  <c r="L759" i="40"/>
  <c r="K759" i="40"/>
  <c r="L758" i="40"/>
  <c r="K758" i="40"/>
  <c r="L757" i="40"/>
  <c r="K757" i="40"/>
  <c r="L756" i="40"/>
  <c r="K756" i="40"/>
  <c r="L755" i="40"/>
  <c r="K755" i="40"/>
  <c r="L754" i="40"/>
  <c r="K754" i="40"/>
  <c r="L753" i="40"/>
  <c r="K753" i="40"/>
  <c r="L752" i="40"/>
  <c r="K752" i="40"/>
  <c r="L751" i="40"/>
  <c r="K751" i="40"/>
  <c r="L750" i="40"/>
  <c r="K750" i="40"/>
  <c r="L749" i="40"/>
  <c r="K749" i="40"/>
  <c r="L748" i="40"/>
  <c r="K748" i="40"/>
  <c r="L747" i="40"/>
  <c r="K747" i="40"/>
  <c r="L746" i="40"/>
  <c r="K746" i="40"/>
  <c r="L745" i="40"/>
  <c r="K745" i="40"/>
  <c r="L744" i="40"/>
  <c r="K744" i="40"/>
  <c r="L743" i="40"/>
  <c r="K743" i="40"/>
  <c r="L742" i="40"/>
  <c r="K742" i="40"/>
  <c r="L741" i="40"/>
  <c r="K741" i="40"/>
  <c r="L740" i="40"/>
  <c r="K740" i="40"/>
  <c r="L739" i="40"/>
  <c r="K739" i="40"/>
  <c r="L738" i="40"/>
  <c r="K738" i="40"/>
  <c r="L737" i="40"/>
  <c r="K737" i="40"/>
  <c r="L736" i="40"/>
  <c r="K736" i="40"/>
  <c r="L735" i="40"/>
  <c r="K735" i="40"/>
  <c r="L734" i="40"/>
  <c r="K734" i="40"/>
  <c r="L733" i="40"/>
  <c r="K733" i="40"/>
  <c r="L732" i="40"/>
  <c r="K732" i="40"/>
  <c r="L731" i="40"/>
  <c r="K731" i="40"/>
  <c r="L730" i="40"/>
  <c r="K730" i="40"/>
  <c r="L729" i="40"/>
  <c r="K729" i="40"/>
  <c r="L728" i="40"/>
  <c r="K728" i="40"/>
  <c r="L727" i="40"/>
  <c r="K727" i="40"/>
  <c r="L726" i="40"/>
  <c r="K726" i="40"/>
  <c r="L725" i="40"/>
  <c r="K725" i="40"/>
  <c r="L724" i="40"/>
  <c r="K724" i="40"/>
  <c r="L723" i="40"/>
  <c r="K723" i="40"/>
  <c r="L722" i="40"/>
  <c r="K722" i="40"/>
  <c r="L721" i="40"/>
  <c r="K721" i="40"/>
  <c r="L720" i="40"/>
  <c r="K720" i="40"/>
  <c r="L719" i="40"/>
  <c r="K719" i="40"/>
  <c r="L718" i="40"/>
  <c r="K718" i="40"/>
  <c r="L717" i="40"/>
  <c r="K717" i="40"/>
  <c r="L716" i="40"/>
  <c r="K716" i="40"/>
  <c r="L715" i="40"/>
  <c r="K715" i="40"/>
  <c r="L714" i="40"/>
  <c r="K714" i="40"/>
  <c r="L713" i="40"/>
  <c r="K713" i="40"/>
  <c r="L712" i="40"/>
  <c r="K712" i="40"/>
  <c r="L711" i="40"/>
  <c r="K711" i="40"/>
  <c r="L710" i="40"/>
  <c r="K710" i="40"/>
  <c r="L709" i="40"/>
  <c r="K709" i="40"/>
  <c r="L708" i="40"/>
  <c r="K708" i="40"/>
  <c r="L707" i="40"/>
  <c r="K707" i="40"/>
  <c r="L706" i="40"/>
  <c r="K706" i="40"/>
  <c r="L705" i="40"/>
  <c r="K705" i="40"/>
  <c r="L704" i="40"/>
  <c r="K704" i="40"/>
  <c r="L703" i="40"/>
  <c r="K703" i="40"/>
  <c r="L702" i="40"/>
  <c r="K702" i="40"/>
  <c r="L701" i="40"/>
  <c r="K701" i="40"/>
  <c r="L700" i="40"/>
  <c r="K700" i="40"/>
  <c r="L699" i="40"/>
  <c r="K699" i="40"/>
  <c r="L698" i="40"/>
  <c r="K698" i="40"/>
  <c r="L697" i="40"/>
  <c r="K697" i="40"/>
  <c r="L696" i="40"/>
  <c r="K696" i="40"/>
  <c r="L695" i="40"/>
  <c r="K695" i="40"/>
  <c r="L694" i="40"/>
  <c r="K694" i="40"/>
  <c r="L693" i="40"/>
  <c r="K693" i="40"/>
  <c r="L692" i="40"/>
  <c r="K692" i="40"/>
  <c r="L691" i="40"/>
  <c r="K691" i="40"/>
  <c r="L690" i="40"/>
  <c r="K690" i="40"/>
  <c r="L689" i="40"/>
  <c r="K689" i="40"/>
  <c r="L688" i="40"/>
  <c r="K688" i="40"/>
  <c r="L687" i="40"/>
  <c r="K687" i="40"/>
  <c r="L686" i="40"/>
  <c r="K686" i="40"/>
  <c r="L685" i="40"/>
  <c r="K685" i="40"/>
  <c r="L684" i="40"/>
  <c r="K684" i="40"/>
  <c r="L683" i="40"/>
  <c r="K683" i="40"/>
  <c r="L682" i="40"/>
  <c r="K682" i="40"/>
  <c r="L681" i="40"/>
  <c r="K681" i="40"/>
  <c r="L680" i="40"/>
  <c r="K680" i="40"/>
  <c r="L679" i="40"/>
  <c r="K679" i="40"/>
  <c r="L678" i="40"/>
  <c r="K678" i="40"/>
  <c r="L677" i="40"/>
  <c r="K677" i="40"/>
  <c r="L676" i="40"/>
  <c r="K676" i="40"/>
  <c r="L675" i="40"/>
  <c r="K675" i="40"/>
  <c r="L674" i="40"/>
  <c r="K674" i="40"/>
  <c r="L673" i="40"/>
  <c r="K673" i="40"/>
  <c r="L672" i="40"/>
  <c r="K672" i="40"/>
  <c r="L671" i="40"/>
  <c r="K671" i="40"/>
  <c r="L670" i="40"/>
  <c r="K670" i="40"/>
  <c r="L669" i="40"/>
  <c r="K669" i="40"/>
  <c r="L668" i="40"/>
  <c r="K668" i="40"/>
  <c r="L667" i="40"/>
  <c r="K667" i="40"/>
  <c r="L666" i="40"/>
  <c r="K666" i="40"/>
  <c r="L665" i="40"/>
  <c r="K665" i="40"/>
  <c r="L664" i="40"/>
  <c r="K664" i="40"/>
  <c r="L663" i="40"/>
  <c r="K663" i="40"/>
  <c r="L662" i="40"/>
  <c r="K662" i="40"/>
  <c r="L661" i="40"/>
  <c r="K661" i="40"/>
  <c r="L660" i="40"/>
  <c r="K660" i="40"/>
  <c r="L659" i="40"/>
  <c r="K659" i="40"/>
  <c r="L658" i="40"/>
  <c r="K658" i="40"/>
  <c r="L657" i="40"/>
  <c r="K657" i="40"/>
  <c r="L656" i="40"/>
  <c r="K656" i="40"/>
  <c r="L655" i="40"/>
  <c r="K655" i="40"/>
  <c r="L654" i="40"/>
  <c r="K654" i="40"/>
  <c r="L653" i="40"/>
  <c r="K653" i="40"/>
  <c r="L652" i="40"/>
  <c r="K652" i="40"/>
  <c r="L651" i="40"/>
  <c r="K651" i="40"/>
  <c r="L650" i="40"/>
  <c r="K650" i="40"/>
  <c r="L649" i="40"/>
  <c r="K649" i="40"/>
  <c r="L648" i="40"/>
  <c r="K648" i="40"/>
  <c r="L647" i="40"/>
  <c r="K647" i="40"/>
  <c r="L646" i="40"/>
  <c r="K646" i="40"/>
  <c r="L645" i="40"/>
  <c r="K645" i="40"/>
  <c r="L644" i="40"/>
  <c r="K644" i="40"/>
  <c r="L643" i="40"/>
  <c r="K643" i="40"/>
  <c r="L642" i="40"/>
  <c r="K642" i="40"/>
  <c r="L641" i="40"/>
  <c r="K641" i="40"/>
  <c r="L640" i="40"/>
  <c r="K640" i="40"/>
  <c r="L639" i="40"/>
  <c r="K639" i="40"/>
  <c r="L638" i="40"/>
  <c r="K638" i="40"/>
  <c r="L637" i="40"/>
  <c r="K637" i="40"/>
  <c r="L636" i="40"/>
  <c r="K636" i="40"/>
  <c r="L635" i="40"/>
  <c r="K635" i="40"/>
  <c r="L634" i="40"/>
  <c r="K634" i="40"/>
  <c r="L633" i="40"/>
  <c r="K633" i="40"/>
  <c r="L632" i="40"/>
  <c r="K632" i="40"/>
  <c r="L631" i="40"/>
  <c r="K631" i="40"/>
  <c r="L630" i="40"/>
  <c r="K630" i="40"/>
  <c r="L629" i="40"/>
  <c r="K629" i="40"/>
  <c r="L628" i="40"/>
  <c r="K628" i="40"/>
  <c r="L627" i="40"/>
  <c r="K627" i="40"/>
  <c r="L626" i="40"/>
  <c r="K626" i="40"/>
  <c r="L625" i="40"/>
  <c r="K625" i="40"/>
  <c r="L624" i="40"/>
  <c r="K624" i="40"/>
  <c r="L623" i="40"/>
  <c r="K623" i="40"/>
  <c r="L622" i="40"/>
  <c r="K622" i="40"/>
  <c r="L621" i="40"/>
  <c r="K621" i="40"/>
  <c r="L620" i="40"/>
  <c r="K620" i="40"/>
  <c r="L619" i="40"/>
  <c r="K619" i="40"/>
  <c r="L618" i="40"/>
  <c r="K618" i="40"/>
  <c r="L617" i="40"/>
  <c r="K617" i="40"/>
  <c r="L616" i="40"/>
  <c r="K616" i="40"/>
  <c r="L615" i="40"/>
  <c r="K615" i="40"/>
  <c r="L614" i="40"/>
  <c r="K614" i="40"/>
  <c r="L613" i="40"/>
  <c r="K613" i="40"/>
  <c r="L612" i="40"/>
  <c r="K612" i="40"/>
  <c r="L611" i="40"/>
  <c r="K611" i="40"/>
  <c r="L610" i="40"/>
  <c r="K610" i="40"/>
  <c r="L609" i="40"/>
  <c r="K609" i="40"/>
  <c r="L608" i="40"/>
  <c r="K608" i="40"/>
  <c r="L607" i="40"/>
  <c r="K607" i="40"/>
  <c r="L606" i="40"/>
  <c r="K606" i="40"/>
  <c r="L605" i="40"/>
  <c r="K605" i="40"/>
  <c r="L604" i="40"/>
  <c r="K604" i="40"/>
  <c r="L603" i="40"/>
  <c r="K603" i="40"/>
  <c r="L602" i="40"/>
  <c r="K602" i="40"/>
  <c r="L601" i="40"/>
  <c r="K601" i="40"/>
  <c r="L600" i="40"/>
  <c r="K600" i="40"/>
  <c r="L599" i="40"/>
  <c r="K599" i="40"/>
  <c r="L598" i="40"/>
  <c r="K598" i="40"/>
  <c r="L597" i="40"/>
  <c r="K597" i="40"/>
  <c r="L596" i="40"/>
  <c r="K596" i="40"/>
  <c r="L595" i="40"/>
  <c r="K595" i="40"/>
  <c r="L594" i="40"/>
  <c r="K594" i="40"/>
  <c r="L593" i="40"/>
  <c r="K593" i="40"/>
  <c r="L592" i="40"/>
  <c r="K592" i="40"/>
  <c r="L591" i="40"/>
  <c r="K591" i="40"/>
  <c r="L590" i="40"/>
  <c r="K590" i="40"/>
  <c r="L589" i="40"/>
  <c r="K589" i="40"/>
  <c r="L588" i="40"/>
  <c r="K588" i="40"/>
  <c r="L587" i="40"/>
  <c r="K587" i="40"/>
  <c r="L586" i="40"/>
  <c r="K586" i="40"/>
  <c r="L585" i="40"/>
  <c r="K585" i="40"/>
  <c r="L584" i="40"/>
  <c r="K584" i="40"/>
  <c r="L583" i="40"/>
  <c r="K583" i="40"/>
  <c r="L582" i="40"/>
  <c r="K582" i="40"/>
  <c r="L581" i="40"/>
  <c r="K581" i="40"/>
  <c r="L580" i="40"/>
  <c r="K580" i="40"/>
  <c r="L579" i="40"/>
  <c r="K579" i="40"/>
  <c r="L578" i="40"/>
  <c r="K578" i="40"/>
  <c r="L577" i="40"/>
  <c r="K577" i="40"/>
  <c r="L576" i="40"/>
  <c r="K576" i="40"/>
  <c r="L575" i="40"/>
  <c r="K575" i="40"/>
  <c r="L574" i="40"/>
  <c r="K574" i="40"/>
  <c r="L573" i="40"/>
  <c r="K573" i="40"/>
  <c r="L572" i="40"/>
  <c r="K572" i="40"/>
  <c r="L571" i="40"/>
  <c r="K571" i="40"/>
  <c r="L570" i="40"/>
  <c r="K570" i="40"/>
  <c r="L569" i="40"/>
  <c r="K569" i="40"/>
  <c r="L568" i="40"/>
  <c r="K568" i="40"/>
  <c r="L567" i="40"/>
  <c r="K567" i="40"/>
  <c r="L566" i="40"/>
  <c r="K566" i="40"/>
  <c r="L565" i="40"/>
  <c r="K565" i="40"/>
  <c r="L564" i="40"/>
  <c r="K564" i="40"/>
  <c r="L563" i="40"/>
  <c r="K563" i="40"/>
  <c r="L562" i="40"/>
  <c r="K562" i="40"/>
  <c r="L561" i="40"/>
  <c r="K561" i="40"/>
  <c r="L560" i="40"/>
  <c r="K560" i="40"/>
  <c r="L559" i="40"/>
  <c r="K559" i="40"/>
  <c r="L558" i="40"/>
  <c r="K558" i="40"/>
  <c r="L557" i="40"/>
  <c r="K557" i="40"/>
  <c r="L556" i="40"/>
  <c r="K556" i="40"/>
  <c r="L555" i="40"/>
  <c r="K555" i="40"/>
  <c r="L554" i="40"/>
  <c r="K554" i="40"/>
  <c r="L553" i="40"/>
  <c r="K553" i="40"/>
  <c r="L552" i="40"/>
  <c r="K552" i="40"/>
  <c r="L551" i="40"/>
  <c r="K551" i="40"/>
  <c r="L550" i="40"/>
  <c r="K550" i="40"/>
  <c r="L549" i="40"/>
  <c r="K549" i="40"/>
  <c r="L548" i="40"/>
  <c r="K548" i="40"/>
  <c r="L547" i="40"/>
  <c r="K547" i="40"/>
  <c r="L546" i="40"/>
  <c r="K546" i="40"/>
  <c r="L545" i="40"/>
  <c r="K545" i="40"/>
  <c r="L544" i="40"/>
  <c r="K544" i="40"/>
  <c r="L543" i="40"/>
  <c r="K543" i="40"/>
  <c r="L542" i="40"/>
  <c r="K542" i="40"/>
  <c r="L541" i="40"/>
  <c r="K541" i="40"/>
  <c r="L540" i="40"/>
  <c r="K540" i="40"/>
  <c r="L539" i="40"/>
  <c r="K539" i="40"/>
  <c r="L538" i="40"/>
  <c r="K538" i="40"/>
  <c r="L537" i="40"/>
  <c r="K537" i="40"/>
  <c r="L536" i="40"/>
  <c r="K536" i="40"/>
  <c r="L535" i="40"/>
  <c r="K535" i="40"/>
  <c r="L534" i="40"/>
  <c r="K534" i="40"/>
  <c r="L533" i="40"/>
  <c r="K533" i="40"/>
  <c r="L532" i="40"/>
  <c r="K532" i="40"/>
  <c r="L531" i="40"/>
  <c r="K531" i="40"/>
  <c r="L530" i="40"/>
  <c r="K530" i="40"/>
  <c r="L529" i="40"/>
  <c r="K529" i="40"/>
  <c r="L528" i="40"/>
  <c r="K528" i="40"/>
  <c r="L527" i="40"/>
  <c r="K527" i="40"/>
  <c r="L526" i="40"/>
  <c r="K526" i="40"/>
  <c r="L525" i="40"/>
  <c r="K525" i="40"/>
  <c r="L524" i="40"/>
  <c r="K524" i="40"/>
  <c r="L523" i="40"/>
  <c r="K523" i="40"/>
  <c r="L522" i="40"/>
  <c r="K522" i="40"/>
  <c r="L521" i="40"/>
  <c r="K521" i="40"/>
  <c r="L520" i="40"/>
  <c r="K520" i="40"/>
  <c r="L519" i="40"/>
  <c r="K519" i="40"/>
  <c r="L518" i="40"/>
  <c r="K518" i="40"/>
  <c r="L517" i="40"/>
  <c r="K517" i="40"/>
  <c r="L516" i="40"/>
  <c r="K516" i="40"/>
  <c r="L515" i="40"/>
  <c r="K515" i="40"/>
  <c r="L514" i="40"/>
  <c r="K514" i="40"/>
  <c r="L513" i="40"/>
  <c r="K513" i="40"/>
  <c r="L512" i="40"/>
  <c r="K512" i="40"/>
  <c r="L511" i="40"/>
  <c r="K511" i="40"/>
  <c r="L510" i="40"/>
  <c r="K510" i="40"/>
  <c r="L509" i="40"/>
  <c r="K509" i="40"/>
  <c r="L508" i="40"/>
  <c r="K508" i="40"/>
  <c r="L507" i="40"/>
  <c r="K507" i="40"/>
  <c r="L506" i="40"/>
  <c r="K506" i="40"/>
  <c r="L505" i="40"/>
  <c r="K505" i="40"/>
  <c r="L504" i="40"/>
  <c r="K504" i="40"/>
  <c r="L503" i="40"/>
  <c r="K503" i="40"/>
  <c r="L502" i="40"/>
  <c r="K502" i="40"/>
  <c r="L501" i="40"/>
  <c r="K501" i="40"/>
  <c r="L500" i="40"/>
  <c r="K500" i="40"/>
  <c r="L499" i="40"/>
  <c r="K499" i="40"/>
  <c r="L498" i="40"/>
  <c r="K498" i="40"/>
  <c r="L497" i="40"/>
  <c r="K497" i="40"/>
  <c r="L496" i="40"/>
  <c r="K496" i="40"/>
  <c r="L495" i="40"/>
  <c r="K495" i="40"/>
  <c r="L494" i="40"/>
  <c r="K494" i="40"/>
  <c r="L493" i="40"/>
  <c r="K493" i="40"/>
  <c r="L492" i="40"/>
  <c r="K492" i="40"/>
  <c r="L491" i="40"/>
  <c r="K491" i="40"/>
  <c r="L490" i="40"/>
  <c r="K490" i="40"/>
  <c r="L489" i="40"/>
  <c r="K489" i="40"/>
  <c r="L488" i="40"/>
  <c r="K488" i="40"/>
  <c r="L487" i="40"/>
  <c r="K487" i="40"/>
  <c r="L486" i="40"/>
  <c r="K486" i="40"/>
  <c r="L485" i="40"/>
  <c r="K485" i="40"/>
  <c r="L484" i="40"/>
  <c r="K484" i="40"/>
  <c r="L483" i="40"/>
  <c r="K483" i="40"/>
  <c r="L482" i="40"/>
  <c r="K482" i="40"/>
  <c r="L481" i="40"/>
  <c r="K481" i="40"/>
  <c r="L480" i="40"/>
  <c r="K480" i="40"/>
  <c r="L479" i="40"/>
  <c r="K479" i="40"/>
  <c r="L478" i="40"/>
  <c r="K478" i="40"/>
  <c r="L477" i="40"/>
  <c r="K477" i="40"/>
  <c r="L476" i="40"/>
  <c r="K476" i="40"/>
  <c r="L475" i="40"/>
  <c r="K475" i="40"/>
  <c r="L474" i="40"/>
  <c r="K474" i="40"/>
  <c r="L473" i="40"/>
  <c r="K473" i="40"/>
  <c r="L472" i="40"/>
  <c r="K472" i="40"/>
  <c r="L471" i="40"/>
  <c r="K471" i="40"/>
  <c r="L470" i="40"/>
  <c r="K470" i="40"/>
  <c r="L469" i="40"/>
  <c r="K469" i="40"/>
  <c r="L468" i="40"/>
  <c r="K468" i="40"/>
  <c r="L467" i="40"/>
  <c r="K467" i="40"/>
  <c r="L466" i="40"/>
  <c r="K466" i="40"/>
  <c r="L465" i="40"/>
  <c r="K465" i="40"/>
  <c r="L464" i="40"/>
  <c r="K464" i="40"/>
  <c r="L463" i="40"/>
  <c r="K463" i="40"/>
  <c r="L462" i="40"/>
  <c r="K462" i="40"/>
  <c r="L461" i="40"/>
  <c r="K461" i="40"/>
  <c r="L460" i="40"/>
  <c r="K460" i="40"/>
  <c r="L459" i="40"/>
  <c r="K459" i="40"/>
  <c r="L458" i="40"/>
  <c r="K458" i="40"/>
  <c r="L457" i="40"/>
  <c r="K457" i="40"/>
  <c r="L456" i="40"/>
  <c r="K456" i="40"/>
  <c r="L455" i="40"/>
  <c r="K455" i="40"/>
  <c r="L454" i="40"/>
  <c r="K454" i="40"/>
  <c r="L453" i="40"/>
  <c r="K453" i="40"/>
  <c r="L452" i="40"/>
  <c r="K452" i="40"/>
  <c r="L451" i="40"/>
  <c r="K451" i="40"/>
  <c r="L450" i="40"/>
  <c r="K450" i="40"/>
  <c r="L449" i="40"/>
  <c r="K449" i="40"/>
  <c r="L448" i="40"/>
  <c r="K448" i="40"/>
  <c r="L447" i="40"/>
  <c r="K447" i="40"/>
  <c r="L446" i="40"/>
  <c r="K446" i="40"/>
  <c r="L445" i="40"/>
  <c r="K445" i="40"/>
  <c r="L444" i="40"/>
  <c r="K444" i="40"/>
  <c r="L443" i="40"/>
  <c r="K443" i="40"/>
  <c r="L442" i="40"/>
  <c r="K442" i="40"/>
  <c r="L441" i="40"/>
  <c r="K441" i="40"/>
  <c r="L440" i="40"/>
  <c r="K440" i="40"/>
  <c r="L439" i="40"/>
  <c r="K439" i="40"/>
  <c r="L438" i="40"/>
  <c r="K438" i="40"/>
  <c r="L437" i="40"/>
  <c r="K437" i="40"/>
  <c r="L436" i="40"/>
  <c r="K436" i="40"/>
  <c r="L435" i="40"/>
  <c r="K435" i="40"/>
  <c r="L434" i="40"/>
  <c r="K434" i="40"/>
  <c r="L433" i="40"/>
  <c r="K433" i="40"/>
  <c r="L432" i="40"/>
  <c r="K432" i="40"/>
  <c r="L431" i="40"/>
  <c r="K431" i="40"/>
  <c r="L430" i="40"/>
  <c r="K430" i="40"/>
  <c r="L429" i="40"/>
  <c r="K429" i="40"/>
  <c r="L428" i="40"/>
  <c r="K428" i="40"/>
  <c r="L427" i="40"/>
  <c r="K427" i="40"/>
  <c r="L426" i="40"/>
  <c r="K426" i="40"/>
  <c r="L425" i="40"/>
  <c r="K425" i="40"/>
  <c r="L424" i="40"/>
  <c r="K424" i="40"/>
  <c r="L423" i="40"/>
  <c r="K423" i="40"/>
  <c r="L422" i="40"/>
  <c r="K422" i="40"/>
  <c r="L421" i="40"/>
  <c r="K421" i="40"/>
  <c r="L420" i="40"/>
  <c r="K420" i="40"/>
  <c r="L419" i="40"/>
  <c r="K419" i="40"/>
  <c r="L418" i="40"/>
  <c r="K418" i="40"/>
  <c r="L417" i="40"/>
  <c r="K417" i="40"/>
  <c r="L416" i="40"/>
  <c r="K416" i="40"/>
  <c r="L415" i="40"/>
  <c r="K415" i="40"/>
  <c r="L414" i="40"/>
  <c r="K414" i="40"/>
  <c r="L413" i="40"/>
  <c r="K413" i="40"/>
  <c r="L412" i="40"/>
  <c r="K412" i="40"/>
  <c r="L411" i="40"/>
  <c r="K411" i="40"/>
  <c r="L410" i="40"/>
  <c r="K410" i="40"/>
  <c r="L409" i="40"/>
  <c r="K409" i="40"/>
  <c r="L408" i="40"/>
  <c r="K408" i="40"/>
  <c r="L407" i="40"/>
  <c r="K407" i="40"/>
  <c r="L406" i="40"/>
  <c r="K406" i="40"/>
  <c r="L405" i="40"/>
  <c r="K405" i="40"/>
  <c r="L404" i="40"/>
  <c r="K404" i="40"/>
  <c r="L403" i="40"/>
  <c r="K403" i="40"/>
  <c r="L402" i="40"/>
  <c r="K402" i="40"/>
  <c r="L401" i="40"/>
  <c r="K401" i="40"/>
  <c r="L400" i="40"/>
  <c r="K400" i="40"/>
  <c r="L399" i="40"/>
  <c r="K399" i="40"/>
  <c r="L398" i="40"/>
  <c r="K398" i="40"/>
  <c r="L397" i="40"/>
  <c r="K397" i="40"/>
  <c r="L396" i="40"/>
  <c r="K396" i="40"/>
  <c r="L395" i="40"/>
  <c r="K395" i="40"/>
  <c r="L394" i="40"/>
  <c r="K394" i="40"/>
  <c r="L393" i="40"/>
  <c r="K393" i="40"/>
  <c r="L392" i="40"/>
  <c r="K392" i="40"/>
  <c r="L391" i="40"/>
  <c r="K391" i="40"/>
  <c r="L390" i="40"/>
  <c r="K390" i="40"/>
  <c r="L389" i="40"/>
  <c r="K389" i="40"/>
  <c r="L388" i="40"/>
  <c r="K388" i="40"/>
  <c r="L387" i="40"/>
  <c r="K387" i="40"/>
  <c r="L386" i="40"/>
  <c r="K386" i="40"/>
  <c r="L385" i="40"/>
  <c r="K385" i="40"/>
  <c r="L384" i="40"/>
  <c r="K384" i="40"/>
  <c r="L383" i="40"/>
  <c r="K383" i="40"/>
  <c r="L382" i="40"/>
  <c r="K382" i="40"/>
  <c r="L381" i="40"/>
  <c r="K381" i="40"/>
  <c r="L380" i="40"/>
  <c r="K380" i="40"/>
  <c r="L379" i="40"/>
  <c r="K379" i="40"/>
  <c r="L378" i="40"/>
  <c r="K378" i="40"/>
  <c r="L377" i="40"/>
  <c r="K377" i="40"/>
  <c r="L376" i="40"/>
  <c r="K376" i="40"/>
  <c r="L375" i="40"/>
  <c r="K375" i="40"/>
  <c r="L374" i="40"/>
  <c r="K374" i="40"/>
  <c r="L373" i="40"/>
  <c r="K373" i="40"/>
  <c r="L372" i="40"/>
  <c r="K372" i="40"/>
  <c r="L371" i="40"/>
  <c r="K371" i="40"/>
  <c r="L370" i="40"/>
  <c r="K370" i="40"/>
  <c r="L369" i="40"/>
  <c r="K369" i="40"/>
  <c r="L368" i="40"/>
  <c r="K368" i="40"/>
  <c r="L367" i="40"/>
  <c r="K367" i="40"/>
  <c r="L366" i="40"/>
  <c r="K366" i="40"/>
  <c r="L365" i="40"/>
  <c r="K365" i="40"/>
  <c r="L364" i="40"/>
  <c r="K364" i="40"/>
  <c r="L363" i="40"/>
  <c r="K363" i="40"/>
  <c r="L362" i="40"/>
  <c r="K362" i="40"/>
  <c r="L361" i="40"/>
  <c r="K361" i="40"/>
  <c r="L360" i="40"/>
  <c r="K360" i="40"/>
  <c r="L359" i="40"/>
  <c r="K359" i="40"/>
  <c r="L358" i="40"/>
  <c r="K358" i="40"/>
  <c r="L357" i="40"/>
  <c r="K357" i="40"/>
  <c r="L356" i="40"/>
  <c r="K356" i="40"/>
  <c r="L355" i="40"/>
  <c r="K355" i="40"/>
  <c r="L354" i="40"/>
  <c r="K354" i="40"/>
  <c r="L353" i="40"/>
  <c r="K353" i="40"/>
  <c r="L352" i="40"/>
  <c r="K352" i="40"/>
  <c r="L351" i="40"/>
  <c r="K351" i="40"/>
  <c r="L350" i="40"/>
  <c r="K350" i="40"/>
  <c r="L349" i="40"/>
  <c r="K349" i="40"/>
  <c r="L348" i="40"/>
  <c r="K348" i="40"/>
  <c r="L347" i="40"/>
  <c r="K347" i="40"/>
  <c r="L346" i="40"/>
  <c r="K346" i="40"/>
  <c r="L345" i="40"/>
  <c r="K345" i="40"/>
  <c r="L344" i="40"/>
  <c r="K344" i="40"/>
  <c r="L343" i="40"/>
  <c r="K343" i="40"/>
  <c r="L342" i="40"/>
  <c r="K342" i="40"/>
  <c r="L341" i="40"/>
  <c r="K341" i="40"/>
  <c r="L340" i="40"/>
  <c r="K340" i="40"/>
  <c r="L339" i="40"/>
  <c r="K339" i="40"/>
  <c r="L338" i="40"/>
  <c r="K338" i="40"/>
  <c r="L337" i="40"/>
  <c r="K337" i="40"/>
  <c r="L336" i="40"/>
  <c r="K336" i="40"/>
  <c r="L335" i="40"/>
  <c r="K335" i="40"/>
  <c r="L334" i="40"/>
  <c r="K334" i="40"/>
  <c r="L333" i="40"/>
  <c r="K333" i="40"/>
  <c r="L332" i="40"/>
  <c r="K332" i="40"/>
  <c r="L331" i="40"/>
  <c r="K331" i="40"/>
  <c r="L330" i="40"/>
  <c r="K330" i="40"/>
  <c r="L329" i="40"/>
  <c r="K329" i="40"/>
  <c r="L328" i="40"/>
  <c r="K328" i="40"/>
  <c r="L327" i="40"/>
  <c r="K327" i="40"/>
  <c r="L326" i="40"/>
  <c r="K326" i="40"/>
  <c r="L325" i="40"/>
  <c r="K325" i="40"/>
  <c r="L324" i="40"/>
  <c r="K324" i="40"/>
  <c r="L323" i="40"/>
  <c r="K323" i="40"/>
  <c r="L322" i="40"/>
  <c r="K322" i="40"/>
  <c r="L321" i="40"/>
  <c r="K321" i="40"/>
  <c r="L320" i="40"/>
  <c r="K320" i="40"/>
  <c r="L319" i="40"/>
  <c r="K319" i="40"/>
  <c r="L318" i="40"/>
  <c r="K318" i="40"/>
  <c r="L317" i="40"/>
  <c r="K317" i="40"/>
  <c r="L316" i="40"/>
  <c r="K316" i="40"/>
  <c r="L315" i="40"/>
  <c r="K315" i="40"/>
  <c r="L314" i="40"/>
  <c r="K314" i="40"/>
  <c r="L313" i="40"/>
  <c r="K313" i="40"/>
  <c r="L312" i="40"/>
  <c r="K312" i="40"/>
  <c r="L311" i="40"/>
  <c r="K311" i="40"/>
  <c r="L310" i="40"/>
  <c r="K310" i="40"/>
  <c r="L309" i="40"/>
  <c r="K309" i="40"/>
  <c r="L308" i="40"/>
  <c r="K308" i="40"/>
  <c r="L307" i="40"/>
  <c r="K307" i="40"/>
  <c r="L306" i="40"/>
  <c r="K306" i="40"/>
  <c r="L305" i="40"/>
  <c r="K305" i="40"/>
  <c r="L304" i="40"/>
  <c r="K304" i="40"/>
  <c r="L303" i="40"/>
  <c r="K303" i="40"/>
  <c r="L302" i="40"/>
  <c r="K302" i="40"/>
  <c r="L301" i="40"/>
  <c r="K301" i="40"/>
  <c r="L300" i="40"/>
  <c r="K300" i="40"/>
  <c r="L299" i="40"/>
  <c r="K299" i="40"/>
  <c r="L298" i="40"/>
  <c r="K298" i="40"/>
  <c r="L297" i="40"/>
  <c r="K297" i="40"/>
  <c r="L296" i="40"/>
  <c r="K296" i="40"/>
  <c r="L295" i="40"/>
  <c r="K295" i="40"/>
  <c r="L294" i="40"/>
  <c r="K294" i="40"/>
  <c r="L293" i="40"/>
  <c r="K293" i="40"/>
  <c r="L292" i="40"/>
  <c r="K292" i="40"/>
  <c r="L291" i="40"/>
  <c r="K291" i="40"/>
  <c r="L290" i="40"/>
  <c r="K290" i="40"/>
  <c r="L289" i="40"/>
  <c r="K289" i="40"/>
  <c r="L288" i="40"/>
  <c r="K288" i="40"/>
  <c r="L287" i="40"/>
  <c r="K287" i="40"/>
  <c r="L286" i="40"/>
  <c r="K286" i="40"/>
  <c r="L285" i="40"/>
  <c r="K285" i="40"/>
  <c r="L284" i="40"/>
  <c r="K284" i="40"/>
  <c r="L283" i="40"/>
  <c r="K283" i="40"/>
  <c r="L282" i="40"/>
  <c r="K282" i="40"/>
  <c r="L281" i="40"/>
  <c r="K281" i="40"/>
  <c r="L280" i="40"/>
  <c r="K280" i="40"/>
  <c r="L279" i="40"/>
  <c r="K279" i="40"/>
  <c r="L278" i="40"/>
  <c r="K278" i="40"/>
  <c r="L277" i="40"/>
  <c r="K277" i="40"/>
  <c r="L276" i="40"/>
  <c r="K276" i="40"/>
  <c r="L275" i="40"/>
  <c r="K275" i="40"/>
  <c r="L274" i="40"/>
  <c r="K274" i="40"/>
  <c r="L273" i="40"/>
  <c r="K273" i="40"/>
  <c r="L272" i="40"/>
  <c r="K272" i="40"/>
  <c r="L271" i="40"/>
  <c r="K271" i="40"/>
  <c r="L270" i="40"/>
  <c r="K270" i="40"/>
  <c r="L269" i="40"/>
  <c r="K269" i="40"/>
  <c r="L268" i="40"/>
  <c r="K268" i="40"/>
  <c r="L267" i="40"/>
  <c r="K267" i="40"/>
  <c r="L266" i="40"/>
  <c r="K266" i="40"/>
  <c r="L265" i="40"/>
  <c r="K265" i="40"/>
  <c r="L264" i="40"/>
  <c r="K264" i="40"/>
  <c r="L263" i="40"/>
  <c r="K263" i="40"/>
  <c r="L262" i="40"/>
  <c r="K262" i="40"/>
  <c r="L261" i="40"/>
  <c r="K261" i="40"/>
  <c r="L260" i="40"/>
  <c r="K260" i="40"/>
  <c r="L259" i="40"/>
  <c r="K259" i="40"/>
  <c r="L258" i="40"/>
  <c r="K258" i="40"/>
  <c r="L257" i="40"/>
  <c r="K257" i="40"/>
  <c r="L256" i="40"/>
  <c r="K256" i="40"/>
  <c r="L255" i="40"/>
  <c r="K255" i="40"/>
  <c r="L254" i="40"/>
  <c r="K254" i="40"/>
  <c r="L253" i="40"/>
  <c r="K253" i="40"/>
  <c r="L252" i="40"/>
  <c r="K252" i="40"/>
  <c r="L251" i="40"/>
  <c r="K251" i="40"/>
  <c r="L250" i="40"/>
  <c r="K250" i="40"/>
  <c r="L249" i="40"/>
  <c r="K249" i="40"/>
  <c r="L248" i="40"/>
  <c r="K248" i="40"/>
  <c r="L247" i="40"/>
  <c r="K247" i="40"/>
  <c r="L246" i="40"/>
  <c r="K246" i="40"/>
  <c r="L245" i="40"/>
  <c r="K245" i="40"/>
  <c r="L244" i="40"/>
  <c r="K244" i="40"/>
  <c r="L243" i="40"/>
  <c r="K243" i="40"/>
  <c r="L242" i="40"/>
  <c r="K242" i="40"/>
  <c r="L241" i="40"/>
  <c r="K241" i="40"/>
  <c r="L240" i="40"/>
  <c r="K240" i="40"/>
  <c r="L239" i="40"/>
  <c r="K239" i="40"/>
  <c r="L238" i="40"/>
  <c r="K238" i="40"/>
  <c r="L237" i="40"/>
  <c r="K237" i="40"/>
  <c r="L236" i="40"/>
  <c r="K236" i="40"/>
  <c r="L235" i="40"/>
  <c r="K235" i="40"/>
  <c r="L234" i="40"/>
  <c r="K234" i="40"/>
  <c r="L233" i="40"/>
  <c r="K233" i="40"/>
  <c r="L232" i="40"/>
  <c r="K232" i="40"/>
  <c r="L231" i="40"/>
  <c r="K231" i="40"/>
  <c r="L230" i="40"/>
  <c r="K230" i="40"/>
  <c r="L229" i="40"/>
  <c r="K229" i="40"/>
  <c r="L228" i="40"/>
  <c r="K228" i="40"/>
  <c r="L227" i="40"/>
  <c r="K227" i="40"/>
  <c r="L226" i="40"/>
  <c r="K226" i="40"/>
  <c r="L225" i="40"/>
  <c r="K225" i="40"/>
  <c r="L224" i="40"/>
  <c r="K224" i="40"/>
  <c r="L223" i="40"/>
  <c r="K223" i="40"/>
  <c r="L222" i="40"/>
  <c r="K222" i="40"/>
  <c r="L221" i="40"/>
  <c r="K221" i="40"/>
  <c r="L220" i="40"/>
  <c r="K220" i="40"/>
  <c r="L219" i="40"/>
  <c r="K219" i="40"/>
  <c r="L218" i="40"/>
  <c r="K218" i="40"/>
  <c r="L217" i="40"/>
  <c r="K217" i="40"/>
  <c r="L216" i="40"/>
  <c r="K216" i="40"/>
  <c r="L215" i="40"/>
  <c r="K215" i="40"/>
  <c r="L214" i="40"/>
  <c r="K214" i="40"/>
  <c r="L213" i="40"/>
  <c r="K213" i="40"/>
  <c r="L212" i="40"/>
  <c r="K212" i="40"/>
  <c r="L211" i="40"/>
  <c r="K211" i="40"/>
  <c r="L210" i="40"/>
  <c r="K210" i="40"/>
  <c r="L209" i="40"/>
  <c r="K209" i="40"/>
  <c r="L208" i="40"/>
  <c r="K208" i="40"/>
  <c r="L207" i="40"/>
  <c r="K207" i="40"/>
  <c r="L206" i="40"/>
  <c r="K206" i="40"/>
  <c r="L205" i="40"/>
  <c r="K205" i="40"/>
  <c r="L204" i="40"/>
  <c r="K204" i="40"/>
  <c r="L203" i="40"/>
  <c r="K203" i="40"/>
  <c r="L202" i="40"/>
  <c r="K202" i="40"/>
  <c r="L201" i="40"/>
  <c r="K201" i="40"/>
  <c r="L200" i="40"/>
  <c r="K200" i="40"/>
  <c r="L199" i="40"/>
  <c r="K199" i="40"/>
  <c r="L198" i="40"/>
  <c r="K198" i="40"/>
  <c r="L197" i="40"/>
  <c r="K197" i="40"/>
  <c r="L196" i="40"/>
  <c r="K196" i="40"/>
  <c r="L195" i="40"/>
  <c r="K195" i="40"/>
  <c r="L194" i="40"/>
  <c r="K194" i="40"/>
  <c r="L193" i="40"/>
  <c r="K193" i="40"/>
  <c r="L192" i="40"/>
  <c r="K192" i="40"/>
  <c r="L191" i="40"/>
  <c r="K191" i="40"/>
  <c r="L190" i="40"/>
  <c r="K190" i="40"/>
  <c r="L189" i="40"/>
  <c r="K189" i="40"/>
  <c r="L188" i="40"/>
  <c r="K188" i="40"/>
  <c r="L187" i="40"/>
  <c r="K187" i="40"/>
  <c r="L186" i="40"/>
  <c r="K186" i="40"/>
  <c r="L185" i="40"/>
  <c r="K185" i="40"/>
  <c r="L184" i="40"/>
  <c r="K184" i="40"/>
  <c r="L183" i="40"/>
  <c r="K183" i="40"/>
  <c r="L182" i="40"/>
  <c r="K182" i="40"/>
  <c r="L181" i="40"/>
  <c r="K181" i="40"/>
  <c r="L180" i="40"/>
  <c r="K180" i="40"/>
  <c r="L179" i="40"/>
  <c r="K179" i="40"/>
  <c r="L178" i="40"/>
  <c r="K178" i="40"/>
  <c r="L177" i="40"/>
  <c r="K177" i="40"/>
  <c r="L176" i="40"/>
  <c r="K176" i="40"/>
  <c r="L175" i="40"/>
  <c r="K175" i="40"/>
  <c r="L174" i="40"/>
  <c r="K174" i="40"/>
  <c r="L173" i="40"/>
  <c r="K173" i="40"/>
  <c r="L172" i="40"/>
  <c r="K172" i="40"/>
  <c r="L171" i="40"/>
  <c r="K171" i="40"/>
  <c r="L170" i="40"/>
  <c r="K170" i="40"/>
  <c r="L169" i="40"/>
  <c r="K169" i="40"/>
  <c r="L168" i="40"/>
  <c r="K168" i="40"/>
  <c r="L167" i="40"/>
  <c r="K167" i="40"/>
  <c r="L166" i="40"/>
  <c r="K166" i="40"/>
  <c r="L165" i="40"/>
  <c r="K165" i="40"/>
  <c r="L164" i="40"/>
  <c r="K164" i="40"/>
  <c r="L163" i="40"/>
  <c r="K163" i="40"/>
  <c r="L162" i="40"/>
  <c r="K162" i="40"/>
  <c r="L161" i="40"/>
  <c r="K161" i="40"/>
  <c r="L160" i="40"/>
  <c r="K160" i="40"/>
  <c r="L159" i="40"/>
  <c r="K159" i="40"/>
  <c r="L158" i="40"/>
  <c r="K158" i="40"/>
  <c r="L157" i="40"/>
  <c r="K157" i="40"/>
  <c r="L156" i="40"/>
  <c r="K156" i="40"/>
  <c r="L155" i="40"/>
  <c r="K155" i="40"/>
  <c r="L154" i="40"/>
  <c r="K154" i="40"/>
  <c r="L153" i="40"/>
  <c r="K153" i="40"/>
  <c r="L152" i="40"/>
  <c r="K152" i="40"/>
  <c r="L151" i="40"/>
  <c r="K151" i="40"/>
  <c r="L150" i="40"/>
  <c r="K150" i="40"/>
  <c r="L149" i="40"/>
  <c r="K149" i="40"/>
  <c r="L148" i="40"/>
  <c r="K148" i="40"/>
  <c r="L147" i="40"/>
  <c r="K147" i="40"/>
  <c r="L146" i="40"/>
  <c r="K146" i="40"/>
  <c r="L145" i="40"/>
  <c r="K145" i="40"/>
  <c r="L144" i="40"/>
  <c r="K144" i="40"/>
  <c r="L143" i="40"/>
  <c r="K143" i="40"/>
  <c r="L142" i="40"/>
  <c r="K142" i="40"/>
  <c r="L141" i="40"/>
  <c r="K141" i="40"/>
  <c r="L140" i="40"/>
  <c r="K140" i="40"/>
  <c r="L139" i="40"/>
  <c r="K139" i="40"/>
  <c r="L138" i="40"/>
  <c r="K138" i="40"/>
  <c r="L137" i="40"/>
  <c r="K137" i="40"/>
  <c r="L136" i="40"/>
  <c r="K136" i="40"/>
  <c r="L135" i="40"/>
  <c r="K135" i="40"/>
  <c r="L134" i="40"/>
  <c r="K134" i="40"/>
  <c r="L133" i="40"/>
  <c r="K133" i="40"/>
  <c r="L132" i="40"/>
  <c r="K132" i="40"/>
  <c r="L131" i="40"/>
  <c r="K131" i="40"/>
  <c r="L130" i="40"/>
  <c r="K130" i="40"/>
  <c r="L129" i="40"/>
  <c r="K129" i="40"/>
  <c r="L128" i="40"/>
  <c r="K128" i="40"/>
  <c r="L127" i="40"/>
  <c r="K127" i="40"/>
  <c r="L126" i="40"/>
  <c r="K126" i="40"/>
  <c r="L125" i="40"/>
  <c r="K125" i="40"/>
  <c r="L124" i="40"/>
  <c r="K124" i="40"/>
  <c r="L123" i="40"/>
  <c r="K123" i="40"/>
  <c r="L122" i="40"/>
  <c r="K122" i="40"/>
  <c r="L121" i="40"/>
  <c r="K121" i="40"/>
  <c r="L120" i="40"/>
  <c r="K120" i="40"/>
  <c r="L119" i="40"/>
  <c r="K119" i="40"/>
  <c r="L118" i="40"/>
  <c r="K118" i="40"/>
  <c r="L117" i="40"/>
  <c r="K117" i="40"/>
  <c r="L116" i="40"/>
  <c r="K116" i="40"/>
  <c r="L115" i="40"/>
  <c r="K115" i="40"/>
  <c r="L114" i="40"/>
  <c r="K114" i="40"/>
  <c r="L113" i="40"/>
  <c r="K113" i="40"/>
  <c r="L112" i="40"/>
  <c r="K112" i="40"/>
  <c r="L111" i="40"/>
  <c r="K111" i="40"/>
  <c r="L110" i="40"/>
  <c r="K110" i="40"/>
  <c r="L109" i="40"/>
  <c r="K109" i="40"/>
  <c r="L108" i="40"/>
  <c r="K108" i="40"/>
  <c r="L107" i="40"/>
  <c r="K107" i="40"/>
  <c r="L106" i="40"/>
  <c r="K106" i="40"/>
  <c r="L105" i="40"/>
  <c r="K105" i="40"/>
  <c r="L104" i="40"/>
  <c r="K104" i="40"/>
  <c r="L103" i="40"/>
  <c r="K103" i="40"/>
  <c r="L102" i="40"/>
  <c r="K102" i="40"/>
  <c r="L101" i="40"/>
  <c r="K101" i="40"/>
  <c r="L100" i="40"/>
  <c r="K100" i="40"/>
  <c r="L99" i="40"/>
  <c r="K99" i="40"/>
  <c r="L98" i="40"/>
  <c r="K98" i="40"/>
  <c r="L97" i="40"/>
  <c r="K97" i="40"/>
  <c r="L96" i="40"/>
  <c r="K96" i="40"/>
  <c r="L95" i="40"/>
  <c r="K95" i="40"/>
  <c r="L94" i="40"/>
  <c r="K94" i="40"/>
  <c r="L93" i="40"/>
  <c r="K93" i="40"/>
  <c r="L92" i="40"/>
  <c r="K92" i="40"/>
  <c r="L91" i="40"/>
  <c r="K91" i="40"/>
  <c r="L90" i="40"/>
  <c r="K90" i="40"/>
  <c r="L89" i="40"/>
  <c r="K89" i="40"/>
  <c r="L88" i="40"/>
  <c r="K88" i="40"/>
  <c r="L87" i="40"/>
  <c r="K87" i="40"/>
  <c r="L86" i="40"/>
  <c r="K86" i="40"/>
  <c r="L85" i="40"/>
  <c r="K85" i="40"/>
  <c r="L84" i="40"/>
  <c r="K84" i="40"/>
  <c r="L83" i="40"/>
  <c r="K83" i="40"/>
  <c r="L82" i="40"/>
  <c r="K82" i="40"/>
  <c r="L81" i="40"/>
  <c r="K81" i="40"/>
  <c r="L80" i="40"/>
  <c r="K80" i="40"/>
  <c r="L79" i="40"/>
  <c r="K79" i="40"/>
  <c r="L78" i="40"/>
  <c r="K78" i="40"/>
  <c r="L77" i="40"/>
  <c r="K77" i="40"/>
  <c r="L76" i="40"/>
  <c r="K76" i="40"/>
  <c r="L75" i="40"/>
  <c r="K75" i="40"/>
  <c r="L74" i="40"/>
  <c r="K74" i="40"/>
  <c r="L73" i="40"/>
  <c r="K73" i="40"/>
  <c r="L72" i="40"/>
  <c r="K72" i="40"/>
  <c r="L71" i="40"/>
  <c r="K71" i="40"/>
  <c r="L70" i="40"/>
  <c r="K70" i="40"/>
  <c r="L69" i="40"/>
  <c r="K69" i="40"/>
  <c r="L68" i="40"/>
  <c r="K68" i="40"/>
  <c r="L67" i="40"/>
  <c r="K67" i="40"/>
  <c r="L66" i="40"/>
  <c r="K66" i="40"/>
  <c r="L65" i="40"/>
  <c r="K65" i="40"/>
  <c r="L64" i="40"/>
  <c r="K64" i="40"/>
  <c r="L63" i="40"/>
  <c r="K63" i="40"/>
  <c r="L62" i="40"/>
  <c r="K62" i="40"/>
  <c r="L61" i="40"/>
  <c r="K61" i="40"/>
  <c r="L60" i="40"/>
  <c r="K60" i="40"/>
  <c r="L59" i="40"/>
  <c r="K59" i="40"/>
  <c r="L58" i="40"/>
  <c r="K58" i="40"/>
  <c r="L57" i="40"/>
  <c r="K57" i="40"/>
  <c r="L56" i="40"/>
  <c r="K56" i="40"/>
  <c r="L55" i="40"/>
  <c r="K55" i="40"/>
  <c r="L54" i="40"/>
  <c r="K54" i="40"/>
  <c r="L53" i="40"/>
  <c r="K53" i="40"/>
  <c r="L52" i="40"/>
  <c r="K52" i="40"/>
  <c r="L51" i="40"/>
  <c r="K51" i="40"/>
  <c r="L50" i="40"/>
  <c r="K50" i="40"/>
  <c r="L49" i="40"/>
  <c r="K49" i="40"/>
  <c r="L48" i="40"/>
  <c r="K48" i="40"/>
  <c r="L47" i="40"/>
  <c r="K47" i="40"/>
  <c r="L46" i="40"/>
  <c r="K46" i="40"/>
  <c r="L45" i="40"/>
  <c r="K45" i="40"/>
  <c r="L44" i="40"/>
  <c r="K44" i="40"/>
  <c r="L43" i="40"/>
  <c r="K43" i="40"/>
  <c r="L42" i="40"/>
  <c r="K42" i="40"/>
  <c r="L41" i="40"/>
  <c r="K41" i="40"/>
  <c r="L40" i="40"/>
  <c r="K40" i="40"/>
  <c r="L39" i="40"/>
  <c r="K39" i="40"/>
  <c r="L38" i="40"/>
  <c r="K38" i="40"/>
  <c r="L37" i="40"/>
  <c r="K37" i="40"/>
  <c r="L36" i="40"/>
  <c r="K36" i="40"/>
  <c r="L35" i="40"/>
  <c r="K35" i="40"/>
  <c r="L34" i="40"/>
  <c r="K34" i="40"/>
  <c r="L33" i="40"/>
  <c r="K33" i="40"/>
  <c r="L32" i="40"/>
  <c r="K32" i="40"/>
  <c r="L31" i="40"/>
  <c r="K31" i="40"/>
  <c r="L30" i="40"/>
  <c r="K30" i="40"/>
  <c r="L29" i="40"/>
  <c r="K29" i="40"/>
  <c r="L28" i="40"/>
  <c r="K28" i="40"/>
  <c r="L27" i="40"/>
  <c r="K27" i="40"/>
  <c r="L26" i="40"/>
  <c r="K26" i="40"/>
  <c r="L25" i="40"/>
  <c r="K25" i="40"/>
  <c r="L24" i="40"/>
  <c r="K24" i="40"/>
  <c r="L23" i="40"/>
  <c r="K23" i="40"/>
  <c r="L22" i="40"/>
  <c r="K22" i="40"/>
  <c r="L21" i="40"/>
  <c r="K21" i="40"/>
  <c r="L20" i="40"/>
  <c r="K20" i="40"/>
  <c r="L19" i="40"/>
  <c r="K19" i="40"/>
  <c r="L18" i="40"/>
  <c r="K18" i="40"/>
  <c r="L17" i="40"/>
  <c r="K17" i="40"/>
  <c r="L16" i="40"/>
  <c r="K16" i="40"/>
  <c r="L15" i="40"/>
  <c r="K15" i="40"/>
  <c r="L14" i="40"/>
  <c r="K14" i="40"/>
  <c r="L13" i="40"/>
  <c r="K13" i="40"/>
  <c r="L12" i="40"/>
  <c r="K12" i="40"/>
  <c r="L11" i="40"/>
  <c r="K11" i="40"/>
  <c r="L10" i="40"/>
  <c r="K10" i="40"/>
  <c r="L9" i="40"/>
  <c r="K9" i="40"/>
  <c r="L8" i="40"/>
  <c r="K8" i="40"/>
  <c r="L7" i="40"/>
  <c r="K7" i="40"/>
  <c r="L6" i="40"/>
  <c r="K6" i="40"/>
  <c r="L5" i="40"/>
  <c r="K5" i="40"/>
  <c r="L4" i="40"/>
  <c r="K4" i="40"/>
  <c r="L3" i="40"/>
  <c r="K3" i="40"/>
  <c r="L1288" i="39"/>
  <c r="K1288" i="39"/>
  <c r="L1287" i="39"/>
  <c r="K1287" i="39"/>
  <c r="L1286" i="39"/>
  <c r="K1286" i="39"/>
  <c r="L1285" i="39"/>
  <c r="K1285" i="39"/>
  <c r="L1284" i="39"/>
  <c r="K1284" i="39"/>
  <c r="L1283" i="39"/>
  <c r="K1283" i="39"/>
  <c r="L1282" i="39"/>
  <c r="K1282" i="39"/>
  <c r="L1281" i="39"/>
  <c r="K1281" i="39"/>
  <c r="L1280" i="39"/>
  <c r="K1280" i="39"/>
  <c r="L1279" i="39"/>
  <c r="K1279" i="39"/>
  <c r="L1278" i="39"/>
  <c r="K1278" i="39"/>
  <c r="L1277" i="39"/>
  <c r="K1277" i="39"/>
  <c r="L1276" i="39"/>
  <c r="K1276" i="39"/>
  <c r="L1275" i="39"/>
  <c r="K1275" i="39"/>
  <c r="L1274" i="39"/>
  <c r="K1274" i="39"/>
  <c r="L1273" i="39"/>
  <c r="K1273" i="39"/>
  <c r="L1272" i="39"/>
  <c r="K1272" i="39"/>
  <c r="L1271" i="39"/>
  <c r="K1271" i="39"/>
  <c r="L1270" i="39"/>
  <c r="K1270" i="39"/>
  <c r="L1269" i="39"/>
  <c r="K1269" i="39"/>
  <c r="L1268" i="39"/>
  <c r="K1268" i="39"/>
  <c r="L1267" i="39"/>
  <c r="K1267" i="39"/>
  <c r="L1266" i="39"/>
  <c r="K1266" i="39"/>
  <c r="L1265" i="39"/>
  <c r="K1265" i="39"/>
  <c r="L1264" i="39"/>
  <c r="K1264" i="39"/>
  <c r="L1263" i="39"/>
  <c r="K1263" i="39"/>
  <c r="L1262" i="39"/>
  <c r="K1262" i="39"/>
  <c r="L1261" i="39"/>
  <c r="K1261" i="39"/>
  <c r="L1260" i="39"/>
  <c r="K1260" i="39"/>
  <c r="L1259" i="39"/>
  <c r="K1259" i="39"/>
  <c r="L1258" i="39"/>
  <c r="K1258" i="39"/>
  <c r="L1257" i="39"/>
  <c r="K1257" i="39"/>
  <c r="L1256" i="39"/>
  <c r="K1256" i="39"/>
  <c r="L1255" i="39"/>
  <c r="K1255" i="39"/>
  <c r="L1254" i="39"/>
  <c r="K1254" i="39"/>
  <c r="L1253" i="39"/>
  <c r="K1253" i="39"/>
  <c r="L1252" i="39"/>
  <c r="K1252" i="39"/>
  <c r="L1251" i="39"/>
  <c r="K1251" i="39"/>
  <c r="L1250" i="39"/>
  <c r="K1250" i="39"/>
  <c r="L1249" i="39"/>
  <c r="K1249" i="39"/>
  <c r="L1248" i="39"/>
  <c r="K1248" i="39"/>
  <c r="L1247" i="39"/>
  <c r="K1247" i="39"/>
  <c r="L1246" i="39"/>
  <c r="K1246" i="39"/>
  <c r="L1245" i="39"/>
  <c r="K1245" i="39"/>
  <c r="L1244" i="39"/>
  <c r="K1244" i="39"/>
  <c r="L1243" i="39"/>
  <c r="K1243" i="39"/>
  <c r="L1242" i="39"/>
  <c r="K1242" i="39"/>
  <c r="L1241" i="39"/>
  <c r="K1241" i="39"/>
  <c r="L1240" i="39"/>
  <c r="K1240" i="39"/>
  <c r="L1239" i="39"/>
  <c r="K1239" i="39"/>
  <c r="L1238" i="39"/>
  <c r="K1238" i="39"/>
  <c r="L1237" i="39"/>
  <c r="K1237" i="39"/>
  <c r="L1236" i="39"/>
  <c r="K1236" i="39"/>
  <c r="L1235" i="39"/>
  <c r="K1235" i="39"/>
  <c r="L1234" i="39"/>
  <c r="K1234" i="39"/>
  <c r="L1233" i="39"/>
  <c r="K1233" i="39"/>
  <c r="L1232" i="39"/>
  <c r="K1232" i="39"/>
  <c r="L1231" i="39"/>
  <c r="K1231" i="39"/>
  <c r="L1230" i="39"/>
  <c r="K1230" i="39"/>
  <c r="L1229" i="39"/>
  <c r="K1229" i="39"/>
  <c r="L1228" i="39"/>
  <c r="K1228" i="39"/>
  <c r="L1227" i="39"/>
  <c r="K1227" i="39"/>
  <c r="L1226" i="39"/>
  <c r="K1226" i="39"/>
  <c r="L1225" i="39"/>
  <c r="K1225" i="39"/>
  <c r="L1224" i="39"/>
  <c r="K1224" i="39"/>
  <c r="L1223" i="39"/>
  <c r="K1223" i="39"/>
  <c r="L1222" i="39"/>
  <c r="K1222" i="39"/>
  <c r="L1221" i="39"/>
  <c r="K1221" i="39"/>
  <c r="L1220" i="39"/>
  <c r="K1220" i="39"/>
  <c r="L1219" i="39"/>
  <c r="K1219" i="39"/>
  <c r="L1218" i="39"/>
  <c r="K1218" i="39"/>
  <c r="L1217" i="39"/>
  <c r="K1217" i="39"/>
  <c r="L1216" i="39"/>
  <c r="K1216" i="39"/>
  <c r="L1215" i="39"/>
  <c r="K1215" i="39"/>
  <c r="L1214" i="39"/>
  <c r="K1214" i="39"/>
  <c r="L1213" i="39"/>
  <c r="K1213" i="39"/>
  <c r="L1212" i="39"/>
  <c r="K1212" i="39"/>
  <c r="L1211" i="39"/>
  <c r="K1211" i="39"/>
  <c r="L1210" i="39"/>
  <c r="K1210" i="39"/>
  <c r="L1209" i="39"/>
  <c r="K1209" i="39"/>
  <c r="L1208" i="39"/>
  <c r="K1208" i="39"/>
  <c r="L1207" i="39"/>
  <c r="K1207" i="39"/>
  <c r="L1206" i="39"/>
  <c r="K1206" i="39"/>
  <c r="L1205" i="39"/>
  <c r="K1205" i="39"/>
  <c r="L1204" i="39"/>
  <c r="K1204" i="39"/>
  <c r="L1203" i="39"/>
  <c r="K1203" i="39"/>
  <c r="L1202" i="39"/>
  <c r="K1202" i="39"/>
  <c r="L1201" i="39"/>
  <c r="K1201" i="39"/>
  <c r="L1200" i="39"/>
  <c r="K1200" i="39"/>
  <c r="L1199" i="39"/>
  <c r="K1199" i="39"/>
  <c r="L1198" i="39"/>
  <c r="K1198" i="39"/>
  <c r="L1197" i="39"/>
  <c r="K1197" i="39"/>
  <c r="L1196" i="39"/>
  <c r="K1196" i="39"/>
  <c r="L1195" i="39"/>
  <c r="K1195" i="39"/>
  <c r="L1194" i="39"/>
  <c r="K1194" i="39"/>
  <c r="L1193" i="39"/>
  <c r="K1193" i="39"/>
  <c r="L1192" i="39"/>
  <c r="K1192" i="39"/>
  <c r="L1191" i="39"/>
  <c r="K1191" i="39"/>
  <c r="L1190" i="39"/>
  <c r="K1190" i="39"/>
  <c r="L1189" i="39"/>
  <c r="K1189" i="39"/>
  <c r="L1188" i="39"/>
  <c r="K1188" i="39"/>
  <c r="L1187" i="39"/>
  <c r="K1187" i="39"/>
  <c r="L1186" i="39"/>
  <c r="K1186" i="39"/>
  <c r="L1185" i="39"/>
  <c r="K1185" i="39"/>
  <c r="L1184" i="39"/>
  <c r="K1184" i="39"/>
  <c r="L1183" i="39"/>
  <c r="K1183" i="39"/>
  <c r="L1182" i="39"/>
  <c r="K1182" i="39"/>
  <c r="L1181" i="39"/>
  <c r="K1181" i="39"/>
  <c r="L1180" i="39"/>
  <c r="K1180" i="39"/>
  <c r="L1179" i="39"/>
  <c r="K1179" i="39"/>
  <c r="L1178" i="39"/>
  <c r="K1178" i="39"/>
  <c r="L1177" i="39"/>
  <c r="K1177" i="39"/>
  <c r="L1176" i="39"/>
  <c r="K1176" i="39"/>
  <c r="L1175" i="39"/>
  <c r="K1175" i="39"/>
  <c r="L1174" i="39"/>
  <c r="K1174" i="39"/>
  <c r="L1173" i="39"/>
  <c r="K1173" i="39"/>
  <c r="L1172" i="39"/>
  <c r="K1172" i="39"/>
  <c r="L1171" i="39"/>
  <c r="K1171" i="39"/>
  <c r="L1170" i="39"/>
  <c r="K1170" i="39"/>
  <c r="L1169" i="39"/>
  <c r="K1169" i="39"/>
  <c r="L1168" i="39"/>
  <c r="K1168" i="39"/>
  <c r="L1167" i="39"/>
  <c r="K1167" i="39"/>
  <c r="L1166" i="39"/>
  <c r="K1166" i="39"/>
  <c r="L1165" i="39"/>
  <c r="K1165" i="39"/>
  <c r="L1164" i="39"/>
  <c r="K1164" i="39"/>
  <c r="L1163" i="39"/>
  <c r="K1163" i="39"/>
  <c r="L1162" i="39"/>
  <c r="K1162" i="39"/>
  <c r="L1161" i="39"/>
  <c r="K1161" i="39"/>
  <c r="L1160" i="39"/>
  <c r="K1160" i="39"/>
  <c r="L1159" i="39"/>
  <c r="K1159" i="39"/>
  <c r="L1158" i="39"/>
  <c r="K1158" i="39"/>
  <c r="L1157" i="39"/>
  <c r="K1157" i="39"/>
  <c r="L1156" i="39"/>
  <c r="K1156" i="39"/>
  <c r="L1155" i="39"/>
  <c r="K1155" i="39"/>
  <c r="L1154" i="39"/>
  <c r="K1154" i="39"/>
  <c r="L1153" i="39"/>
  <c r="K1153" i="39"/>
  <c r="L1152" i="39"/>
  <c r="K1152" i="39"/>
  <c r="L1151" i="39"/>
  <c r="K1151" i="39"/>
  <c r="L1150" i="39"/>
  <c r="K1150" i="39"/>
  <c r="L1149" i="39"/>
  <c r="K1149" i="39"/>
  <c r="L1148" i="39"/>
  <c r="K1148" i="39"/>
  <c r="L1147" i="39"/>
  <c r="K1147" i="39"/>
  <c r="L1146" i="39"/>
  <c r="K1146" i="39"/>
  <c r="L1145" i="39"/>
  <c r="K1145" i="39"/>
  <c r="L1144" i="39"/>
  <c r="K1144" i="39"/>
  <c r="L1143" i="39"/>
  <c r="K1143" i="39"/>
  <c r="L1142" i="39"/>
  <c r="K1142" i="39"/>
  <c r="L1141" i="39"/>
  <c r="K1141" i="39"/>
  <c r="L1140" i="39"/>
  <c r="K1140" i="39"/>
  <c r="L1139" i="39"/>
  <c r="K1139" i="39"/>
  <c r="L1138" i="39"/>
  <c r="K1138" i="39"/>
  <c r="L1137" i="39"/>
  <c r="K1137" i="39"/>
  <c r="L1136" i="39"/>
  <c r="K1136" i="39"/>
  <c r="L1135" i="39"/>
  <c r="K1135" i="39"/>
  <c r="L1134" i="39"/>
  <c r="K1134" i="39"/>
  <c r="L1133" i="39"/>
  <c r="K1133" i="39"/>
  <c r="L1132" i="39"/>
  <c r="K1132" i="39"/>
  <c r="L1131" i="39"/>
  <c r="K1131" i="39"/>
  <c r="L1130" i="39"/>
  <c r="K1130" i="39"/>
  <c r="L1129" i="39"/>
  <c r="K1129" i="39"/>
  <c r="L1128" i="39"/>
  <c r="K1128" i="39"/>
  <c r="L1127" i="39"/>
  <c r="K1127" i="39"/>
  <c r="L1126" i="39"/>
  <c r="K1126" i="39"/>
  <c r="L1125" i="39"/>
  <c r="K1125" i="39"/>
  <c r="L1124" i="39"/>
  <c r="K1124" i="39"/>
  <c r="L1123" i="39"/>
  <c r="K1123" i="39"/>
  <c r="L1122" i="39"/>
  <c r="K1122" i="39"/>
  <c r="L1121" i="39"/>
  <c r="K1121" i="39"/>
  <c r="L1120" i="39"/>
  <c r="K1120" i="39"/>
  <c r="L1119" i="39"/>
  <c r="K1119" i="39"/>
  <c r="L1118" i="39"/>
  <c r="K1118" i="39"/>
  <c r="L1117" i="39"/>
  <c r="K1117" i="39"/>
  <c r="L1116" i="39"/>
  <c r="K1116" i="39"/>
  <c r="L1115" i="39"/>
  <c r="K1115" i="39"/>
  <c r="L1114" i="39"/>
  <c r="K1114" i="39"/>
  <c r="L1113" i="39"/>
  <c r="K1113" i="39"/>
  <c r="L1112" i="39"/>
  <c r="K1112" i="39"/>
  <c r="L1111" i="39"/>
  <c r="K1111" i="39"/>
  <c r="L1110" i="39"/>
  <c r="K1110" i="39"/>
  <c r="L1109" i="39"/>
  <c r="K1109" i="39"/>
  <c r="L1108" i="39"/>
  <c r="K1108" i="39"/>
  <c r="L1107" i="39"/>
  <c r="K1107" i="39"/>
  <c r="L1106" i="39"/>
  <c r="K1106" i="39"/>
  <c r="L1105" i="39"/>
  <c r="K1105" i="39"/>
  <c r="L1104" i="39"/>
  <c r="K1104" i="39"/>
  <c r="L1103" i="39"/>
  <c r="K1103" i="39"/>
  <c r="L1102" i="39"/>
  <c r="K1102" i="39"/>
  <c r="L1101" i="39"/>
  <c r="K1101" i="39"/>
  <c r="L1100" i="39"/>
  <c r="K1100" i="39"/>
  <c r="L1099" i="39"/>
  <c r="K1099" i="39"/>
  <c r="L1098" i="39"/>
  <c r="K1098" i="39"/>
  <c r="L1097" i="39"/>
  <c r="K1097" i="39"/>
  <c r="L1096" i="39"/>
  <c r="K1096" i="39"/>
  <c r="L1095" i="39"/>
  <c r="K1095" i="39"/>
  <c r="L1094" i="39"/>
  <c r="K1094" i="39"/>
  <c r="L1093" i="39"/>
  <c r="K1093" i="39"/>
  <c r="L1092" i="39"/>
  <c r="K1092" i="39"/>
  <c r="L1091" i="39"/>
  <c r="K1091" i="39"/>
  <c r="L1090" i="39"/>
  <c r="K1090" i="39"/>
  <c r="L1089" i="39"/>
  <c r="K1089" i="39"/>
  <c r="L1088" i="39"/>
  <c r="K1088" i="39"/>
  <c r="L1087" i="39"/>
  <c r="K1087" i="39"/>
  <c r="L1086" i="39"/>
  <c r="K1086" i="39"/>
  <c r="L1085" i="39"/>
  <c r="K1085" i="39"/>
  <c r="L1084" i="39"/>
  <c r="K1084" i="39"/>
  <c r="L1083" i="39"/>
  <c r="K1083" i="39"/>
  <c r="L1082" i="39"/>
  <c r="K1082" i="39"/>
  <c r="L1081" i="39"/>
  <c r="K1081" i="39"/>
  <c r="L1080" i="39"/>
  <c r="K1080" i="39"/>
  <c r="L1079" i="39"/>
  <c r="K1079" i="39"/>
  <c r="L1078" i="39"/>
  <c r="K1078" i="39"/>
  <c r="L1077" i="39"/>
  <c r="K1077" i="39"/>
  <c r="L1076" i="39"/>
  <c r="K1076" i="39"/>
  <c r="L1075" i="39"/>
  <c r="K1075" i="39"/>
  <c r="L1074" i="39"/>
  <c r="K1074" i="39"/>
  <c r="L1073" i="39"/>
  <c r="K1073" i="39"/>
  <c r="L1072" i="39"/>
  <c r="K1072" i="39"/>
  <c r="L1071" i="39"/>
  <c r="K1071" i="39"/>
  <c r="L1070" i="39"/>
  <c r="K1070" i="39"/>
  <c r="L1069" i="39"/>
  <c r="K1069" i="39"/>
  <c r="L1068" i="39"/>
  <c r="K1068" i="39"/>
  <c r="L1067" i="39"/>
  <c r="K1067" i="39"/>
  <c r="L1066" i="39"/>
  <c r="K1066" i="39"/>
  <c r="L1065" i="39"/>
  <c r="K1065" i="39"/>
  <c r="L1064" i="39"/>
  <c r="K1064" i="39"/>
  <c r="L1063" i="39"/>
  <c r="K1063" i="39"/>
  <c r="L1062" i="39"/>
  <c r="K1062" i="39"/>
  <c r="L1061" i="39"/>
  <c r="K1061" i="39"/>
  <c r="L1060" i="39"/>
  <c r="K1060" i="39"/>
  <c r="L1059" i="39"/>
  <c r="K1059" i="39"/>
  <c r="L1058" i="39"/>
  <c r="K1058" i="39"/>
  <c r="L1057" i="39"/>
  <c r="K1057" i="39"/>
  <c r="L1056" i="39"/>
  <c r="K1056" i="39"/>
  <c r="L1055" i="39"/>
  <c r="K1055" i="39"/>
  <c r="L1054" i="39"/>
  <c r="K1054" i="39"/>
  <c r="L1053" i="39"/>
  <c r="K1053" i="39"/>
  <c r="L1052" i="39"/>
  <c r="K1052" i="39"/>
  <c r="L1051" i="39"/>
  <c r="K1051" i="39"/>
  <c r="L1050" i="39"/>
  <c r="K1050" i="39"/>
  <c r="L1049" i="39"/>
  <c r="K1049" i="39"/>
  <c r="L1048" i="39"/>
  <c r="K1048" i="39"/>
  <c r="L1047" i="39"/>
  <c r="K1047" i="39"/>
  <c r="L1046" i="39"/>
  <c r="K1046" i="39"/>
  <c r="L1045" i="39"/>
  <c r="K1045" i="39"/>
  <c r="L1044" i="39"/>
  <c r="K1044" i="39"/>
  <c r="L1043" i="39"/>
  <c r="K1043" i="39"/>
  <c r="L1042" i="39"/>
  <c r="K1042" i="39"/>
  <c r="L1041" i="39"/>
  <c r="K1041" i="39"/>
  <c r="L1040" i="39"/>
  <c r="K1040" i="39"/>
  <c r="L1039" i="39"/>
  <c r="K1039" i="39"/>
  <c r="L1038" i="39"/>
  <c r="K1038" i="39"/>
  <c r="L1037" i="39"/>
  <c r="K1037" i="39"/>
  <c r="L1036" i="39"/>
  <c r="K1036" i="39"/>
  <c r="L1035" i="39"/>
  <c r="K1035" i="39"/>
  <c r="L1034" i="39"/>
  <c r="K1034" i="39"/>
  <c r="L1033" i="39"/>
  <c r="K1033" i="39"/>
  <c r="L1032" i="39"/>
  <c r="K1032" i="39"/>
  <c r="L1031" i="39"/>
  <c r="K1031" i="39"/>
  <c r="L1030" i="39"/>
  <c r="K1030" i="39"/>
  <c r="L1029" i="39"/>
  <c r="K1029" i="39"/>
  <c r="L1028" i="39"/>
  <c r="K1028" i="39"/>
  <c r="L1027" i="39"/>
  <c r="K1027" i="39"/>
  <c r="L1026" i="39"/>
  <c r="K1026" i="39"/>
  <c r="L1025" i="39"/>
  <c r="K1025" i="39"/>
  <c r="L1024" i="39"/>
  <c r="K1024" i="39"/>
  <c r="L1023" i="39"/>
  <c r="K1023" i="39"/>
  <c r="L1022" i="39"/>
  <c r="K1022" i="39"/>
  <c r="L1021" i="39"/>
  <c r="K1021" i="39"/>
  <c r="L1020" i="39"/>
  <c r="K1020" i="39"/>
  <c r="L1019" i="39"/>
  <c r="K1019" i="39"/>
  <c r="L1018" i="39"/>
  <c r="K1018" i="39"/>
  <c r="L1017" i="39"/>
  <c r="K1017" i="39"/>
  <c r="L1016" i="39"/>
  <c r="K1016" i="39"/>
  <c r="L1015" i="39"/>
  <c r="K1015" i="39"/>
  <c r="L1014" i="39"/>
  <c r="K1014" i="39"/>
  <c r="L1013" i="39"/>
  <c r="K1013" i="39"/>
  <c r="L1012" i="39"/>
  <c r="K1012" i="39"/>
  <c r="L1011" i="39"/>
  <c r="K1011" i="39"/>
  <c r="L1010" i="39"/>
  <c r="K1010" i="39"/>
  <c r="L1009" i="39"/>
  <c r="K1009" i="39"/>
  <c r="L1008" i="39"/>
  <c r="K1008" i="39"/>
  <c r="L1007" i="39"/>
  <c r="K1007" i="39"/>
  <c r="L1006" i="39"/>
  <c r="K1006" i="39"/>
  <c r="L1005" i="39"/>
  <c r="K1005" i="39"/>
  <c r="L1004" i="39"/>
  <c r="K1004" i="39"/>
  <c r="L1003" i="39"/>
  <c r="K1003" i="39"/>
  <c r="L1002" i="39"/>
  <c r="K1002" i="39"/>
  <c r="L1001" i="39"/>
  <c r="K1001" i="39"/>
  <c r="L1000" i="39"/>
  <c r="K1000" i="39"/>
  <c r="L999" i="39"/>
  <c r="K999" i="39"/>
  <c r="L998" i="39"/>
  <c r="K998" i="39"/>
  <c r="L997" i="39"/>
  <c r="K997" i="39"/>
  <c r="L996" i="39"/>
  <c r="K996" i="39"/>
  <c r="L995" i="39"/>
  <c r="K995" i="39"/>
  <c r="L994" i="39"/>
  <c r="K994" i="39"/>
  <c r="L993" i="39"/>
  <c r="K993" i="39"/>
  <c r="L992" i="39"/>
  <c r="K992" i="39"/>
  <c r="L991" i="39"/>
  <c r="K991" i="39"/>
  <c r="L990" i="39"/>
  <c r="K990" i="39"/>
  <c r="L989" i="39"/>
  <c r="K989" i="39"/>
  <c r="L988" i="39"/>
  <c r="K988" i="39"/>
  <c r="L987" i="39"/>
  <c r="K987" i="39"/>
  <c r="L986" i="39"/>
  <c r="K986" i="39"/>
  <c r="L985" i="39"/>
  <c r="K985" i="39"/>
  <c r="L984" i="39"/>
  <c r="K984" i="39"/>
  <c r="L983" i="39"/>
  <c r="K983" i="39"/>
  <c r="L982" i="39"/>
  <c r="K982" i="39"/>
  <c r="L981" i="39"/>
  <c r="K981" i="39"/>
  <c r="L980" i="39"/>
  <c r="K980" i="39"/>
  <c r="L979" i="39"/>
  <c r="K979" i="39"/>
  <c r="L978" i="39"/>
  <c r="K978" i="39"/>
  <c r="L977" i="39"/>
  <c r="K977" i="39"/>
  <c r="L976" i="39"/>
  <c r="K976" i="39"/>
  <c r="L975" i="39"/>
  <c r="K975" i="39"/>
  <c r="L974" i="39"/>
  <c r="K974" i="39"/>
  <c r="L973" i="39"/>
  <c r="K973" i="39"/>
  <c r="L972" i="39"/>
  <c r="K972" i="39"/>
  <c r="L971" i="39"/>
  <c r="K971" i="39"/>
  <c r="L970" i="39"/>
  <c r="K970" i="39"/>
  <c r="L969" i="39"/>
  <c r="K969" i="39"/>
  <c r="L968" i="39"/>
  <c r="K968" i="39"/>
  <c r="L967" i="39"/>
  <c r="K967" i="39"/>
  <c r="L966" i="39"/>
  <c r="K966" i="39"/>
  <c r="L965" i="39"/>
  <c r="K965" i="39"/>
  <c r="L964" i="39"/>
  <c r="K964" i="39"/>
  <c r="L963" i="39"/>
  <c r="K963" i="39"/>
  <c r="L962" i="39"/>
  <c r="K962" i="39"/>
  <c r="L961" i="39"/>
  <c r="K961" i="39"/>
  <c r="L960" i="39"/>
  <c r="K960" i="39"/>
  <c r="L959" i="39"/>
  <c r="K959" i="39"/>
  <c r="L958" i="39"/>
  <c r="K958" i="39"/>
  <c r="L957" i="39"/>
  <c r="K957" i="39"/>
  <c r="L956" i="39"/>
  <c r="K956" i="39"/>
  <c r="L955" i="39"/>
  <c r="K955" i="39"/>
  <c r="L954" i="39"/>
  <c r="K954" i="39"/>
  <c r="L953" i="39"/>
  <c r="K953" i="39"/>
  <c r="L952" i="39"/>
  <c r="K952" i="39"/>
  <c r="L951" i="39"/>
  <c r="K951" i="39"/>
  <c r="L950" i="39"/>
  <c r="K950" i="39"/>
  <c r="L949" i="39"/>
  <c r="K949" i="39"/>
  <c r="L948" i="39"/>
  <c r="K948" i="39"/>
  <c r="L947" i="39"/>
  <c r="K947" i="39"/>
  <c r="L946" i="39"/>
  <c r="K946" i="39"/>
  <c r="L945" i="39"/>
  <c r="K945" i="39"/>
  <c r="L944" i="39"/>
  <c r="K944" i="39"/>
  <c r="L943" i="39"/>
  <c r="K943" i="39"/>
  <c r="L942" i="39"/>
  <c r="K942" i="39"/>
  <c r="L941" i="39"/>
  <c r="K941" i="39"/>
  <c r="L940" i="39"/>
  <c r="K940" i="39"/>
  <c r="L939" i="39"/>
  <c r="K939" i="39"/>
  <c r="L938" i="39"/>
  <c r="K938" i="39"/>
  <c r="L937" i="39"/>
  <c r="K937" i="39"/>
  <c r="L936" i="39"/>
  <c r="K936" i="39"/>
  <c r="L935" i="39"/>
  <c r="K935" i="39"/>
  <c r="L934" i="39"/>
  <c r="K934" i="39"/>
  <c r="L933" i="39"/>
  <c r="K933" i="39"/>
  <c r="L932" i="39"/>
  <c r="K932" i="39"/>
  <c r="L931" i="39"/>
  <c r="K931" i="39"/>
  <c r="L930" i="39"/>
  <c r="K930" i="39"/>
  <c r="L929" i="39"/>
  <c r="K929" i="39"/>
  <c r="L928" i="39"/>
  <c r="K928" i="39"/>
  <c r="L927" i="39"/>
  <c r="K927" i="39"/>
  <c r="L926" i="39"/>
  <c r="K926" i="39"/>
  <c r="L925" i="39"/>
  <c r="K925" i="39"/>
  <c r="L924" i="39"/>
  <c r="K924" i="39"/>
  <c r="L923" i="39"/>
  <c r="K923" i="39"/>
  <c r="L922" i="39"/>
  <c r="K922" i="39"/>
  <c r="L921" i="39"/>
  <c r="K921" i="39"/>
  <c r="L920" i="39"/>
  <c r="K920" i="39"/>
  <c r="L919" i="39"/>
  <c r="K919" i="39"/>
  <c r="L918" i="39"/>
  <c r="K918" i="39"/>
  <c r="L917" i="39"/>
  <c r="K917" i="39"/>
  <c r="L916" i="39"/>
  <c r="K916" i="39"/>
  <c r="L915" i="39"/>
  <c r="K915" i="39"/>
  <c r="L914" i="39"/>
  <c r="K914" i="39"/>
  <c r="L913" i="39"/>
  <c r="K913" i="39"/>
  <c r="L912" i="39"/>
  <c r="K912" i="39"/>
  <c r="L911" i="39"/>
  <c r="K911" i="39"/>
  <c r="L910" i="39"/>
  <c r="K910" i="39"/>
  <c r="L909" i="39"/>
  <c r="K909" i="39"/>
  <c r="L908" i="39"/>
  <c r="K908" i="39"/>
  <c r="L907" i="39"/>
  <c r="K907" i="39"/>
  <c r="L906" i="39"/>
  <c r="K906" i="39"/>
  <c r="L905" i="39"/>
  <c r="K905" i="39"/>
  <c r="L904" i="39"/>
  <c r="K904" i="39"/>
  <c r="L903" i="39"/>
  <c r="K903" i="39"/>
  <c r="L902" i="39"/>
  <c r="K902" i="39"/>
  <c r="L901" i="39"/>
  <c r="K901" i="39"/>
  <c r="L900" i="39"/>
  <c r="K900" i="39"/>
  <c r="L899" i="39"/>
  <c r="K899" i="39"/>
  <c r="L898" i="39"/>
  <c r="K898" i="39"/>
  <c r="L897" i="39"/>
  <c r="K897" i="39"/>
  <c r="L896" i="39"/>
  <c r="K896" i="39"/>
  <c r="L895" i="39"/>
  <c r="K895" i="39"/>
  <c r="L894" i="39"/>
  <c r="K894" i="39"/>
  <c r="L893" i="39"/>
  <c r="K893" i="39"/>
  <c r="L892" i="39"/>
  <c r="K892" i="39"/>
  <c r="L891" i="39"/>
  <c r="K891" i="39"/>
  <c r="L890" i="39"/>
  <c r="K890" i="39"/>
  <c r="L889" i="39"/>
  <c r="K889" i="39"/>
  <c r="L888" i="39"/>
  <c r="K888" i="39"/>
  <c r="L887" i="39"/>
  <c r="K887" i="39"/>
  <c r="L886" i="39"/>
  <c r="K886" i="39"/>
  <c r="L885" i="39"/>
  <c r="K885" i="39"/>
  <c r="L884" i="39"/>
  <c r="K884" i="39"/>
  <c r="L883" i="39"/>
  <c r="K883" i="39"/>
  <c r="L882" i="39"/>
  <c r="K882" i="39"/>
  <c r="L881" i="39"/>
  <c r="K881" i="39"/>
  <c r="L880" i="39"/>
  <c r="K880" i="39"/>
  <c r="L879" i="39"/>
  <c r="K879" i="39"/>
  <c r="L878" i="39"/>
  <c r="K878" i="39"/>
  <c r="L877" i="39"/>
  <c r="K877" i="39"/>
  <c r="L876" i="39"/>
  <c r="K876" i="39"/>
  <c r="L875" i="39"/>
  <c r="K875" i="39"/>
  <c r="L874" i="39"/>
  <c r="K874" i="39"/>
  <c r="L873" i="39"/>
  <c r="K873" i="39"/>
  <c r="L872" i="39"/>
  <c r="K872" i="39"/>
  <c r="L871" i="39"/>
  <c r="K871" i="39"/>
  <c r="L870" i="39"/>
  <c r="K870" i="39"/>
  <c r="L869" i="39"/>
  <c r="K869" i="39"/>
  <c r="L868" i="39"/>
  <c r="K868" i="39"/>
  <c r="L867" i="39"/>
  <c r="K867" i="39"/>
  <c r="L866" i="39"/>
  <c r="K866" i="39"/>
  <c r="L865" i="39"/>
  <c r="K865" i="39"/>
  <c r="L864" i="39"/>
  <c r="K864" i="39"/>
  <c r="L863" i="39"/>
  <c r="K863" i="39"/>
  <c r="L862" i="39"/>
  <c r="K862" i="39"/>
  <c r="L861" i="39"/>
  <c r="K861" i="39"/>
  <c r="L860" i="39"/>
  <c r="K860" i="39"/>
  <c r="L859" i="39"/>
  <c r="K859" i="39"/>
  <c r="L858" i="39"/>
  <c r="K858" i="39"/>
  <c r="L857" i="39"/>
  <c r="K857" i="39"/>
  <c r="L856" i="39"/>
  <c r="K856" i="39"/>
  <c r="L855" i="39"/>
  <c r="K855" i="39"/>
  <c r="L854" i="39"/>
  <c r="K854" i="39"/>
  <c r="L853" i="39"/>
  <c r="K853" i="39"/>
  <c r="L852" i="39"/>
  <c r="K852" i="39"/>
  <c r="L851" i="39"/>
  <c r="K851" i="39"/>
  <c r="L850" i="39"/>
  <c r="K850" i="39"/>
  <c r="L849" i="39"/>
  <c r="K849" i="39"/>
  <c r="L848" i="39"/>
  <c r="K848" i="39"/>
  <c r="L847" i="39"/>
  <c r="K847" i="39"/>
  <c r="L846" i="39"/>
  <c r="K846" i="39"/>
  <c r="L845" i="39"/>
  <c r="K845" i="39"/>
  <c r="L844" i="39"/>
  <c r="K844" i="39"/>
  <c r="L843" i="39"/>
  <c r="K843" i="39"/>
  <c r="L842" i="39"/>
  <c r="K842" i="39"/>
  <c r="L841" i="39"/>
  <c r="K841" i="39"/>
  <c r="L840" i="39"/>
  <c r="K840" i="39"/>
  <c r="L839" i="39"/>
  <c r="K839" i="39"/>
  <c r="L838" i="39"/>
  <c r="K838" i="39"/>
  <c r="L837" i="39"/>
  <c r="K837" i="39"/>
  <c r="L836" i="39"/>
  <c r="K836" i="39"/>
  <c r="L835" i="39"/>
  <c r="K835" i="39"/>
  <c r="L834" i="39"/>
  <c r="K834" i="39"/>
  <c r="L833" i="39"/>
  <c r="K833" i="39"/>
  <c r="L832" i="39"/>
  <c r="K832" i="39"/>
  <c r="L831" i="39"/>
  <c r="K831" i="39"/>
  <c r="L830" i="39"/>
  <c r="K830" i="39"/>
  <c r="L829" i="39"/>
  <c r="K829" i="39"/>
  <c r="L828" i="39"/>
  <c r="K828" i="39"/>
  <c r="L827" i="39"/>
  <c r="K827" i="39"/>
  <c r="L826" i="39"/>
  <c r="K826" i="39"/>
  <c r="L825" i="39"/>
  <c r="K825" i="39"/>
  <c r="L824" i="39"/>
  <c r="K824" i="39"/>
  <c r="L823" i="39"/>
  <c r="K823" i="39"/>
  <c r="L822" i="39"/>
  <c r="K822" i="39"/>
  <c r="L821" i="39"/>
  <c r="K821" i="39"/>
  <c r="L820" i="39"/>
  <c r="K820" i="39"/>
  <c r="L819" i="39"/>
  <c r="K819" i="39"/>
  <c r="L818" i="39"/>
  <c r="K818" i="39"/>
  <c r="L817" i="39"/>
  <c r="K817" i="39"/>
  <c r="L816" i="39"/>
  <c r="K816" i="39"/>
  <c r="L815" i="39"/>
  <c r="K815" i="39"/>
  <c r="L814" i="39"/>
  <c r="K814" i="39"/>
  <c r="L813" i="39"/>
  <c r="K813" i="39"/>
  <c r="L812" i="39"/>
  <c r="K812" i="39"/>
  <c r="L811" i="39"/>
  <c r="K811" i="39"/>
  <c r="L810" i="39"/>
  <c r="K810" i="39"/>
  <c r="L809" i="39"/>
  <c r="K809" i="39"/>
  <c r="L808" i="39"/>
  <c r="K808" i="39"/>
  <c r="L807" i="39"/>
  <c r="K807" i="39"/>
  <c r="L806" i="39"/>
  <c r="K806" i="39"/>
  <c r="L805" i="39"/>
  <c r="K805" i="39"/>
  <c r="L804" i="39"/>
  <c r="K804" i="39"/>
  <c r="L803" i="39"/>
  <c r="K803" i="39"/>
  <c r="L802" i="39"/>
  <c r="K802" i="39"/>
  <c r="L801" i="39"/>
  <c r="K801" i="39"/>
  <c r="L800" i="39"/>
  <c r="K800" i="39"/>
  <c r="L799" i="39"/>
  <c r="K799" i="39"/>
  <c r="L798" i="39"/>
  <c r="K798" i="39"/>
  <c r="L797" i="39"/>
  <c r="K797" i="39"/>
  <c r="L796" i="39"/>
  <c r="K796" i="39"/>
  <c r="L795" i="39"/>
  <c r="K795" i="39"/>
  <c r="L794" i="39"/>
  <c r="K794" i="39"/>
  <c r="L793" i="39"/>
  <c r="K793" i="39"/>
  <c r="L792" i="39"/>
  <c r="K792" i="39"/>
  <c r="L791" i="39"/>
  <c r="K791" i="39"/>
  <c r="L790" i="39"/>
  <c r="K790" i="39"/>
  <c r="L789" i="39"/>
  <c r="K789" i="39"/>
  <c r="L788" i="39"/>
  <c r="K788" i="39"/>
  <c r="L787" i="39"/>
  <c r="K787" i="39"/>
  <c r="L786" i="39"/>
  <c r="K786" i="39"/>
  <c r="L785" i="39"/>
  <c r="K785" i="39"/>
  <c r="L784" i="39"/>
  <c r="K784" i="39"/>
  <c r="L783" i="39"/>
  <c r="K783" i="39"/>
  <c r="L782" i="39"/>
  <c r="K782" i="39"/>
  <c r="L781" i="39"/>
  <c r="K781" i="39"/>
  <c r="L780" i="39"/>
  <c r="K780" i="39"/>
  <c r="L779" i="39"/>
  <c r="K779" i="39"/>
  <c r="L778" i="39"/>
  <c r="K778" i="39"/>
  <c r="L777" i="39"/>
  <c r="K777" i="39"/>
  <c r="L776" i="39"/>
  <c r="K776" i="39"/>
  <c r="L775" i="39"/>
  <c r="K775" i="39"/>
  <c r="L774" i="39"/>
  <c r="K774" i="39"/>
  <c r="L773" i="39"/>
  <c r="K773" i="39"/>
  <c r="L772" i="39"/>
  <c r="K772" i="39"/>
  <c r="L771" i="39"/>
  <c r="K771" i="39"/>
  <c r="L770" i="39"/>
  <c r="K770" i="39"/>
  <c r="L769" i="39"/>
  <c r="K769" i="39"/>
  <c r="L768" i="39"/>
  <c r="K768" i="39"/>
  <c r="L767" i="39"/>
  <c r="K767" i="39"/>
  <c r="L766" i="39"/>
  <c r="K766" i="39"/>
  <c r="L765" i="39"/>
  <c r="K765" i="39"/>
  <c r="L764" i="39"/>
  <c r="K764" i="39"/>
  <c r="L763" i="39"/>
  <c r="K763" i="39"/>
  <c r="L762" i="39"/>
  <c r="K762" i="39"/>
  <c r="L761" i="39"/>
  <c r="K761" i="39"/>
  <c r="L760" i="39"/>
  <c r="K760" i="39"/>
  <c r="L759" i="39"/>
  <c r="K759" i="39"/>
  <c r="L758" i="39"/>
  <c r="K758" i="39"/>
  <c r="L757" i="39"/>
  <c r="K757" i="39"/>
  <c r="L756" i="39"/>
  <c r="K756" i="39"/>
  <c r="L755" i="39"/>
  <c r="K755" i="39"/>
  <c r="L754" i="39"/>
  <c r="K754" i="39"/>
  <c r="L753" i="39"/>
  <c r="K753" i="39"/>
  <c r="L752" i="39"/>
  <c r="K752" i="39"/>
  <c r="L751" i="39"/>
  <c r="K751" i="39"/>
  <c r="L750" i="39"/>
  <c r="K750" i="39"/>
  <c r="L749" i="39"/>
  <c r="K749" i="39"/>
  <c r="L748" i="39"/>
  <c r="K748" i="39"/>
  <c r="L747" i="39"/>
  <c r="K747" i="39"/>
  <c r="L746" i="39"/>
  <c r="K746" i="39"/>
  <c r="L745" i="39"/>
  <c r="K745" i="39"/>
  <c r="L744" i="39"/>
  <c r="K744" i="39"/>
  <c r="L743" i="39"/>
  <c r="K743" i="39"/>
  <c r="L742" i="39"/>
  <c r="K742" i="39"/>
  <c r="L741" i="39"/>
  <c r="K741" i="39"/>
  <c r="L740" i="39"/>
  <c r="K740" i="39"/>
  <c r="L739" i="39"/>
  <c r="K739" i="39"/>
  <c r="L738" i="39"/>
  <c r="K738" i="39"/>
  <c r="L737" i="39"/>
  <c r="K737" i="39"/>
  <c r="L736" i="39"/>
  <c r="K736" i="39"/>
  <c r="L735" i="39"/>
  <c r="K735" i="39"/>
  <c r="L734" i="39"/>
  <c r="K734" i="39"/>
  <c r="L733" i="39"/>
  <c r="K733" i="39"/>
  <c r="L732" i="39"/>
  <c r="K732" i="39"/>
  <c r="L731" i="39"/>
  <c r="K731" i="39"/>
  <c r="L730" i="39"/>
  <c r="K730" i="39"/>
  <c r="L729" i="39"/>
  <c r="K729" i="39"/>
  <c r="L728" i="39"/>
  <c r="K728" i="39"/>
  <c r="L727" i="39"/>
  <c r="K727" i="39"/>
  <c r="L726" i="39"/>
  <c r="K726" i="39"/>
  <c r="L725" i="39"/>
  <c r="K725" i="39"/>
  <c r="L724" i="39"/>
  <c r="K724" i="39"/>
  <c r="L723" i="39"/>
  <c r="K723" i="39"/>
  <c r="L722" i="39"/>
  <c r="K722" i="39"/>
  <c r="L721" i="39"/>
  <c r="K721" i="39"/>
  <c r="L720" i="39"/>
  <c r="K720" i="39"/>
  <c r="L719" i="39"/>
  <c r="K719" i="39"/>
  <c r="L718" i="39"/>
  <c r="K718" i="39"/>
  <c r="L717" i="39"/>
  <c r="K717" i="39"/>
  <c r="L716" i="39"/>
  <c r="K716" i="39"/>
  <c r="L715" i="39"/>
  <c r="K715" i="39"/>
  <c r="L714" i="39"/>
  <c r="K714" i="39"/>
  <c r="L713" i="39"/>
  <c r="K713" i="39"/>
  <c r="L712" i="39"/>
  <c r="K712" i="39"/>
  <c r="L711" i="39"/>
  <c r="K711" i="39"/>
  <c r="L710" i="39"/>
  <c r="K710" i="39"/>
  <c r="L709" i="39"/>
  <c r="K709" i="39"/>
  <c r="L708" i="39"/>
  <c r="K708" i="39"/>
  <c r="L707" i="39"/>
  <c r="K707" i="39"/>
  <c r="L706" i="39"/>
  <c r="K706" i="39"/>
  <c r="L705" i="39"/>
  <c r="K705" i="39"/>
  <c r="L704" i="39"/>
  <c r="K704" i="39"/>
  <c r="L703" i="39"/>
  <c r="K703" i="39"/>
  <c r="L702" i="39"/>
  <c r="K702" i="39"/>
  <c r="L701" i="39"/>
  <c r="K701" i="39"/>
  <c r="L700" i="39"/>
  <c r="K700" i="39"/>
  <c r="L699" i="39"/>
  <c r="K699" i="39"/>
  <c r="L698" i="39"/>
  <c r="K698" i="39"/>
  <c r="L697" i="39"/>
  <c r="K697" i="39"/>
  <c r="L696" i="39"/>
  <c r="K696" i="39"/>
  <c r="L695" i="39"/>
  <c r="K695" i="39"/>
  <c r="L694" i="39"/>
  <c r="K694" i="39"/>
  <c r="L693" i="39"/>
  <c r="K693" i="39"/>
  <c r="L692" i="39"/>
  <c r="K692" i="39"/>
  <c r="L691" i="39"/>
  <c r="K691" i="39"/>
  <c r="L690" i="39"/>
  <c r="K690" i="39"/>
  <c r="L689" i="39"/>
  <c r="K689" i="39"/>
  <c r="L688" i="39"/>
  <c r="K688" i="39"/>
  <c r="L687" i="39"/>
  <c r="K687" i="39"/>
  <c r="L686" i="39"/>
  <c r="K686" i="39"/>
  <c r="L685" i="39"/>
  <c r="K685" i="39"/>
  <c r="L684" i="39"/>
  <c r="K684" i="39"/>
  <c r="L683" i="39"/>
  <c r="K683" i="39"/>
  <c r="L682" i="39"/>
  <c r="K682" i="39"/>
  <c r="L681" i="39"/>
  <c r="K681" i="39"/>
  <c r="L680" i="39"/>
  <c r="K680" i="39"/>
  <c r="L679" i="39"/>
  <c r="K679" i="39"/>
  <c r="L678" i="39"/>
  <c r="K678" i="39"/>
  <c r="L677" i="39"/>
  <c r="K677" i="39"/>
  <c r="L676" i="39"/>
  <c r="K676" i="39"/>
  <c r="L675" i="39"/>
  <c r="K675" i="39"/>
  <c r="L674" i="39"/>
  <c r="K674" i="39"/>
  <c r="L673" i="39"/>
  <c r="K673" i="39"/>
  <c r="L672" i="39"/>
  <c r="K672" i="39"/>
  <c r="L671" i="39"/>
  <c r="K671" i="39"/>
  <c r="L670" i="39"/>
  <c r="K670" i="39"/>
  <c r="L669" i="39"/>
  <c r="K669" i="39"/>
  <c r="L668" i="39"/>
  <c r="K668" i="39"/>
  <c r="L667" i="39"/>
  <c r="K667" i="39"/>
  <c r="L666" i="39"/>
  <c r="K666" i="39"/>
  <c r="L665" i="39"/>
  <c r="K665" i="39"/>
  <c r="L664" i="39"/>
  <c r="K664" i="39"/>
  <c r="L663" i="39"/>
  <c r="K663" i="39"/>
  <c r="L662" i="39"/>
  <c r="K662" i="39"/>
  <c r="L661" i="39"/>
  <c r="K661" i="39"/>
  <c r="L660" i="39"/>
  <c r="K660" i="39"/>
  <c r="L659" i="39"/>
  <c r="K659" i="39"/>
  <c r="L658" i="39"/>
  <c r="K658" i="39"/>
  <c r="L657" i="39"/>
  <c r="K657" i="39"/>
  <c r="L656" i="39"/>
  <c r="K656" i="39"/>
  <c r="L655" i="39"/>
  <c r="K655" i="39"/>
  <c r="L654" i="39"/>
  <c r="K654" i="39"/>
  <c r="L653" i="39"/>
  <c r="K653" i="39"/>
  <c r="L652" i="39"/>
  <c r="K652" i="39"/>
  <c r="L651" i="39"/>
  <c r="K651" i="39"/>
  <c r="L650" i="39"/>
  <c r="K650" i="39"/>
  <c r="L649" i="39"/>
  <c r="K649" i="39"/>
  <c r="L648" i="39"/>
  <c r="K648" i="39"/>
  <c r="L647" i="39"/>
  <c r="K647" i="39"/>
  <c r="L646" i="39"/>
  <c r="K646" i="39"/>
  <c r="L645" i="39"/>
  <c r="K645" i="39"/>
  <c r="L644" i="39"/>
  <c r="K644" i="39"/>
  <c r="L643" i="39"/>
  <c r="K643" i="39"/>
  <c r="L642" i="39"/>
  <c r="K642" i="39"/>
  <c r="L641" i="39"/>
  <c r="K641" i="39"/>
  <c r="L640" i="39"/>
  <c r="K640" i="39"/>
  <c r="L639" i="39"/>
  <c r="K639" i="39"/>
  <c r="L638" i="39"/>
  <c r="K638" i="39"/>
  <c r="L637" i="39"/>
  <c r="K637" i="39"/>
  <c r="L636" i="39"/>
  <c r="K636" i="39"/>
  <c r="L635" i="39"/>
  <c r="K635" i="39"/>
  <c r="L634" i="39"/>
  <c r="K634" i="39"/>
  <c r="L633" i="39"/>
  <c r="K633" i="39"/>
  <c r="L632" i="39"/>
  <c r="K632" i="39"/>
  <c r="L631" i="39"/>
  <c r="K631" i="39"/>
  <c r="L630" i="39"/>
  <c r="K630" i="39"/>
  <c r="L629" i="39"/>
  <c r="K629" i="39"/>
  <c r="L628" i="39"/>
  <c r="K628" i="39"/>
  <c r="L627" i="39"/>
  <c r="K627" i="39"/>
  <c r="L626" i="39"/>
  <c r="K626" i="39"/>
  <c r="L625" i="39"/>
  <c r="K625" i="39"/>
  <c r="L624" i="39"/>
  <c r="K624" i="39"/>
  <c r="L623" i="39"/>
  <c r="K623" i="39"/>
  <c r="L622" i="39"/>
  <c r="K622" i="39"/>
  <c r="L621" i="39"/>
  <c r="K621" i="39"/>
  <c r="L620" i="39"/>
  <c r="K620" i="39"/>
  <c r="L619" i="39"/>
  <c r="K619" i="39"/>
  <c r="L618" i="39"/>
  <c r="K618" i="39"/>
  <c r="L617" i="39"/>
  <c r="K617" i="39"/>
  <c r="L616" i="39"/>
  <c r="K616" i="39"/>
  <c r="L615" i="39"/>
  <c r="K615" i="39"/>
  <c r="L614" i="39"/>
  <c r="K614" i="39"/>
  <c r="L613" i="39"/>
  <c r="K613" i="39"/>
  <c r="L612" i="39"/>
  <c r="K612" i="39"/>
  <c r="L611" i="39"/>
  <c r="K611" i="39"/>
  <c r="L610" i="39"/>
  <c r="K610" i="39"/>
  <c r="L609" i="39"/>
  <c r="K609" i="39"/>
  <c r="L608" i="39"/>
  <c r="K608" i="39"/>
  <c r="L607" i="39"/>
  <c r="K607" i="39"/>
  <c r="L606" i="39"/>
  <c r="K606" i="39"/>
  <c r="L605" i="39"/>
  <c r="K605" i="39"/>
  <c r="L604" i="39"/>
  <c r="K604" i="39"/>
  <c r="L603" i="39"/>
  <c r="K603" i="39"/>
  <c r="L602" i="39"/>
  <c r="K602" i="39"/>
  <c r="L601" i="39"/>
  <c r="K601" i="39"/>
  <c r="L600" i="39"/>
  <c r="K600" i="39"/>
  <c r="L599" i="39"/>
  <c r="K599" i="39"/>
  <c r="L598" i="39"/>
  <c r="K598" i="39"/>
  <c r="L597" i="39"/>
  <c r="K597" i="39"/>
  <c r="L596" i="39"/>
  <c r="K596" i="39"/>
  <c r="L595" i="39"/>
  <c r="K595" i="39"/>
  <c r="L594" i="39"/>
  <c r="K594" i="39"/>
  <c r="L593" i="39"/>
  <c r="K593" i="39"/>
  <c r="L592" i="39"/>
  <c r="K592" i="39"/>
  <c r="L591" i="39"/>
  <c r="K591" i="39"/>
  <c r="L590" i="39"/>
  <c r="K590" i="39"/>
  <c r="L589" i="39"/>
  <c r="K589" i="39"/>
  <c r="L588" i="39"/>
  <c r="K588" i="39"/>
  <c r="L587" i="39"/>
  <c r="K587" i="39"/>
  <c r="L586" i="39"/>
  <c r="K586" i="39"/>
  <c r="L585" i="39"/>
  <c r="K585" i="39"/>
  <c r="L584" i="39"/>
  <c r="K584" i="39"/>
  <c r="L583" i="39"/>
  <c r="K583" i="39"/>
  <c r="L582" i="39"/>
  <c r="K582" i="39"/>
  <c r="L581" i="39"/>
  <c r="K581" i="39"/>
  <c r="L580" i="39"/>
  <c r="K580" i="39"/>
  <c r="L579" i="39"/>
  <c r="K579" i="39"/>
  <c r="L578" i="39"/>
  <c r="K578" i="39"/>
  <c r="L577" i="39"/>
  <c r="K577" i="39"/>
  <c r="L576" i="39"/>
  <c r="K576" i="39"/>
  <c r="L575" i="39"/>
  <c r="K575" i="39"/>
  <c r="L574" i="39"/>
  <c r="K574" i="39"/>
  <c r="L573" i="39"/>
  <c r="K573" i="39"/>
  <c r="L572" i="39"/>
  <c r="K572" i="39"/>
  <c r="L571" i="39"/>
  <c r="K571" i="39"/>
  <c r="L570" i="39"/>
  <c r="K570" i="39"/>
  <c r="L569" i="39"/>
  <c r="K569" i="39"/>
  <c r="L568" i="39"/>
  <c r="K568" i="39"/>
  <c r="L567" i="39"/>
  <c r="K567" i="39"/>
  <c r="L566" i="39"/>
  <c r="K566" i="39"/>
  <c r="L565" i="39"/>
  <c r="K565" i="39"/>
  <c r="L564" i="39"/>
  <c r="K564" i="39"/>
  <c r="L563" i="39"/>
  <c r="K563" i="39"/>
  <c r="L562" i="39"/>
  <c r="K562" i="39"/>
  <c r="L561" i="39"/>
  <c r="K561" i="39"/>
  <c r="L560" i="39"/>
  <c r="K560" i="39"/>
  <c r="L559" i="39"/>
  <c r="K559" i="39"/>
  <c r="L558" i="39"/>
  <c r="K558" i="39"/>
  <c r="L557" i="39"/>
  <c r="K557" i="39"/>
  <c r="L556" i="39"/>
  <c r="K556" i="39"/>
  <c r="L555" i="39"/>
  <c r="K555" i="39"/>
  <c r="L554" i="39"/>
  <c r="K554" i="39"/>
  <c r="L553" i="39"/>
  <c r="K553" i="39"/>
  <c r="L552" i="39"/>
  <c r="K552" i="39"/>
  <c r="L551" i="39"/>
  <c r="K551" i="39"/>
  <c r="L550" i="39"/>
  <c r="K550" i="39"/>
  <c r="L549" i="39"/>
  <c r="K549" i="39"/>
  <c r="L548" i="39"/>
  <c r="K548" i="39"/>
  <c r="L547" i="39"/>
  <c r="K547" i="39"/>
  <c r="L546" i="39"/>
  <c r="K546" i="39"/>
  <c r="L545" i="39"/>
  <c r="K545" i="39"/>
  <c r="L544" i="39"/>
  <c r="K544" i="39"/>
  <c r="L543" i="39"/>
  <c r="K543" i="39"/>
  <c r="L542" i="39"/>
  <c r="K542" i="39"/>
  <c r="L541" i="39"/>
  <c r="K541" i="39"/>
  <c r="L540" i="39"/>
  <c r="K540" i="39"/>
  <c r="L539" i="39"/>
  <c r="K539" i="39"/>
  <c r="L538" i="39"/>
  <c r="K538" i="39"/>
  <c r="L537" i="39"/>
  <c r="K537" i="39"/>
  <c r="L536" i="39"/>
  <c r="K536" i="39"/>
  <c r="L535" i="39"/>
  <c r="K535" i="39"/>
  <c r="L534" i="39"/>
  <c r="K534" i="39"/>
  <c r="L533" i="39"/>
  <c r="K533" i="39"/>
  <c r="L532" i="39"/>
  <c r="K532" i="39"/>
  <c r="L531" i="39"/>
  <c r="K531" i="39"/>
  <c r="L530" i="39"/>
  <c r="K530" i="39"/>
  <c r="L529" i="39"/>
  <c r="K529" i="39"/>
  <c r="L528" i="39"/>
  <c r="K528" i="39"/>
  <c r="L527" i="39"/>
  <c r="K527" i="39"/>
  <c r="L526" i="39"/>
  <c r="K526" i="39"/>
  <c r="L525" i="39"/>
  <c r="K525" i="39"/>
  <c r="L524" i="39"/>
  <c r="K524" i="39"/>
  <c r="L523" i="39"/>
  <c r="K523" i="39"/>
  <c r="L522" i="39"/>
  <c r="K522" i="39"/>
  <c r="L521" i="39"/>
  <c r="K521" i="39"/>
  <c r="L520" i="39"/>
  <c r="K520" i="39"/>
  <c r="L519" i="39"/>
  <c r="K519" i="39"/>
  <c r="L518" i="39"/>
  <c r="K518" i="39"/>
  <c r="L517" i="39"/>
  <c r="K517" i="39"/>
  <c r="L516" i="39"/>
  <c r="K516" i="39"/>
  <c r="L515" i="39"/>
  <c r="K515" i="39"/>
  <c r="L514" i="39"/>
  <c r="K514" i="39"/>
  <c r="L513" i="39"/>
  <c r="K513" i="39"/>
  <c r="L512" i="39"/>
  <c r="K512" i="39"/>
  <c r="L511" i="39"/>
  <c r="K511" i="39"/>
  <c r="L510" i="39"/>
  <c r="K510" i="39"/>
  <c r="L509" i="39"/>
  <c r="K509" i="39"/>
  <c r="L508" i="39"/>
  <c r="K508" i="39"/>
  <c r="L507" i="39"/>
  <c r="K507" i="39"/>
  <c r="L506" i="39"/>
  <c r="K506" i="39"/>
  <c r="L505" i="39"/>
  <c r="K505" i="39"/>
  <c r="L504" i="39"/>
  <c r="K504" i="39"/>
  <c r="L503" i="39"/>
  <c r="K503" i="39"/>
  <c r="L502" i="39"/>
  <c r="K502" i="39"/>
  <c r="L501" i="39"/>
  <c r="K501" i="39"/>
  <c r="L500" i="39"/>
  <c r="K500" i="39"/>
  <c r="L499" i="39"/>
  <c r="K499" i="39"/>
  <c r="L498" i="39"/>
  <c r="K498" i="39"/>
  <c r="L497" i="39"/>
  <c r="K497" i="39"/>
  <c r="L496" i="39"/>
  <c r="K496" i="39"/>
  <c r="L495" i="39"/>
  <c r="K495" i="39"/>
  <c r="L494" i="39"/>
  <c r="K494" i="39"/>
  <c r="L493" i="39"/>
  <c r="K493" i="39"/>
  <c r="L492" i="39"/>
  <c r="K492" i="39"/>
  <c r="L491" i="39"/>
  <c r="K491" i="39"/>
  <c r="L490" i="39"/>
  <c r="K490" i="39"/>
  <c r="L489" i="39"/>
  <c r="K489" i="39"/>
  <c r="L488" i="39"/>
  <c r="K488" i="39"/>
  <c r="L487" i="39"/>
  <c r="K487" i="39"/>
  <c r="L486" i="39"/>
  <c r="K486" i="39"/>
  <c r="L485" i="39"/>
  <c r="K485" i="39"/>
  <c r="L484" i="39"/>
  <c r="K484" i="39"/>
  <c r="L483" i="39"/>
  <c r="K483" i="39"/>
  <c r="L482" i="39"/>
  <c r="K482" i="39"/>
  <c r="L481" i="39"/>
  <c r="K481" i="39"/>
  <c r="L480" i="39"/>
  <c r="K480" i="39"/>
  <c r="L479" i="39"/>
  <c r="K479" i="39"/>
  <c r="L478" i="39"/>
  <c r="K478" i="39"/>
  <c r="L477" i="39"/>
  <c r="K477" i="39"/>
  <c r="L476" i="39"/>
  <c r="K476" i="39"/>
  <c r="L475" i="39"/>
  <c r="K475" i="39"/>
  <c r="L474" i="39"/>
  <c r="K474" i="39"/>
  <c r="L473" i="39"/>
  <c r="K473" i="39"/>
  <c r="L472" i="39"/>
  <c r="K472" i="39"/>
  <c r="L471" i="39"/>
  <c r="K471" i="39"/>
  <c r="L470" i="39"/>
  <c r="K470" i="39"/>
  <c r="L469" i="39"/>
  <c r="K469" i="39"/>
  <c r="L468" i="39"/>
  <c r="K468" i="39"/>
  <c r="L467" i="39"/>
  <c r="K467" i="39"/>
  <c r="L466" i="39"/>
  <c r="K466" i="39"/>
  <c r="L465" i="39"/>
  <c r="K465" i="39"/>
  <c r="L464" i="39"/>
  <c r="K464" i="39"/>
  <c r="L463" i="39"/>
  <c r="K463" i="39"/>
  <c r="L462" i="39"/>
  <c r="K462" i="39"/>
  <c r="L461" i="39"/>
  <c r="K461" i="39"/>
  <c r="L460" i="39"/>
  <c r="K460" i="39"/>
  <c r="L459" i="39"/>
  <c r="K459" i="39"/>
  <c r="L458" i="39"/>
  <c r="K458" i="39"/>
  <c r="L457" i="39"/>
  <c r="K457" i="39"/>
  <c r="L456" i="39"/>
  <c r="K456" i="39"/>
  <c r="L455" i="39"/>
  <c r="K455" i="39"/>
  <c r="L454" i="39"/>
  <c r="K454" i="39"/>
  <c r="L453" i="39"/>
  <c r="K453" i="39"/>
  <c r="L452" i="39"/>
  <c r="K452" i="39"/>
  <c r="L451" i="39"/>
  <c r="K451" i="39"/>
  <c r="L450" i="39"/>
  <c r="K450" i="39"/>
  <c r="L449" i="39"/>
  <c r="K449" i="39"/>
  <c r="L448" i="39"/>
  <c r="K448" i="39"/>
  <c r="L447" i="39"/>
  <c r="K447" i="39"/>
  <c r="L446" i="39"/>
  <c r="K446" i="39"/>
  <c r="L445" i="39"/>
  <c r="K445" i="39"/>
  <c r="L444" i="39"/>
  <c r="K444" i="39"/>
  <c r="L443" i="39"/>
  <c r="K443" i="39"/>
  <c r="L442" i="39"/>
  <c r="K442" i="39"/>
  <c r="L441" i="39"/>
  <c r="K441" i="39"/>
  <c r="L440" i="39"/>
  <c r="K440" i="39"/>
  <c r="L439" i="39"/>
  <c r="K439" i="39"/>
  <c r="L438" i="39"/>
  <c r="K438" i="39"/>
  <c r="L437" i="39"/>
  <c r="K437" i="39"/>
  <c r="L436" i="39"/>
  <c r="K436" i="39"/>
  <c r="L435" i="39"/>
  <c r="K435" i="39"/>
  <c r="L434" i="39"/>
  <c r="K434" i="39"/>
  <c r="L433" i="39"/>
  <c r="K433" i="39"/>
  <c r="L432" i="39"/>
  <c r="K432" i="39"/>
  <c r="L431" i="39"/>
  <c r="K431" i="39"/>
  <c r="L430" i="39"/>
  <c r="K430" i="39"/>
  <c r="L429" i="39"/>
  <c r="K429" i="39"/>
  <c r="L428" i="39"/>
  <c r="K428" i="39"/>
  <c r="L427" i="39"/>
  <c r="K427" i="39"/>
  <c r="L426" i="39"/>
  <c r="K426" i="39"/>
  <c r="L425" i="39"/>
  <c r="K425" i="39"/>
  <c r="L424" i="39"/>
  <c r="K424" i="39"/>
  <c r="L423" i="39"/>
  <c r="K423" i="39"/>
  <c r="L422" i="39"/>
  <c r="K422" i="39"/>
  <c r="L421" i="39"/>
  <c r="K421" i="39"/>
  <c r="L420" i="39"/>
  <c r="K420" i="39"/>
  <c r="L419" i="39"/>
  <c r="K419" i="39"/>
  <c r="L418" i="39"/>
  <c r="K418" i="39"/>
  <c r="L417" i="39"/>
  <c r="K417" i="39"/>
  <c r="L416" i="39"/>
  <c r="K416" i="39"/>
  <c r="L415" i="39"/>
  <c r="K415" i="39"/>
  <c r="L414" i="39"/>
  <c r="K414" i="39"/>
  <c r="L413" i="39"/>
  <c r="K413" i="39"/>
  <c r="L412" i="39"/>
  <c r="K412" i="39"/>
  <c r="L411" i="39"/>
  <c r="K411" i="39"/>
  <c r="L410" i="39"/>
  <c r="K410" i="39"/>
  <c r="L409" i="39"/>
  <c r="K409" i="39"/>
  <c r="L408" i="39"/>
  <c r="K408" i="39"/>
  <c r="L407" i="39"/>
  <c r="K407" i="39"/>
  <c r="L406" i="39"/>
  <c r="K406" i="39"/>
  <c r="L405" i="39"/>
  <c r="K405" i="39"/>
  <c r="L404" i="39"/>
  <c r="K404" i="39"/>
  <c r="L403" i="39"/>
  <c r="K403" i="39"/>
  <c r="L402" i="39"/>
  <c r="K402" i="39"/>
  <c r="L401" i="39"/>
  <c r="K401" i="39"/>
  <c r="L400" i="39"/>
  <c r="K400" i="39"/>
  <c r="L399" i="39"/>
  <c r="K399" i="39"/>
  <c r="L398" i="39"/>
  <c r="K398" i="39"/>
  <c r="L397" i="39"/>
  <c r="K397" i="39"/>
  <c r="L396" i="39"/>
  <c r="K396" i="39"/>
  <c r="L395" i="39"/>
  <c r="K395" i="39"/>
  <c r="L394" i="39"/>
  <c r="K394" i="39"/>
  <c r="L393" i="39"/>
  <c r="K393" i="39"/>
  <c r="L392" i="39"/>
  <c r="K392" i="39"/>
  <c r="L391" i="39"/>
  <c r="K391" i="39"/>
  <c r="L390" i="39"/>
  <c r="K390" i="39"/>
  <c r="L389" i="39"/>
  <c r="K389" i="39"/>
  <c r="L388" i="39"/>
  <c r="K388" i="39"/>
  <c r="L387" i="39"/>
  <c r="K387" i="39"/>
  <c r="L386" i="39"/>
  <c r="K386" i="39"/>
  <c r="L385" i="39"/>
  <c r="K385" i="39"/>
  <c r="L384" i="39"/>
  <c r="K384" i="39"/>
  <c r="L383" i="39"/>
  <c r="K383" i="39"/>
  <c r="L382" i="39"/>
  <c r="K382" i="39"/>
  <c r="L381" i="39"/>
  <c r="K381" i="39"/>
  <c r="L380" i="39"/>
  <c r="K380" i="39"/>
  <c r="L379" i="39"/>
  <c r="K379" i="39"/>
  <c r="L378" i="39"/>
  <c r="K378" i="39"/>
  <c r="L377" i="39"/>
  <c r="K377" i="39"/>
  <c r="L376" i="39"/>
  <c r="K376" i="39"/>
  <c r="L375" i="39"/>
  <c r="K375" i="39"/>
  <c r="L374" i="39"/>
  <c r="K374" i="39"/>
  <c r="L373" i="39"/>
  <c r="K373" i="39"/>
  <c r="L372" i="39"/>
  <c r="K372" i="39"/>
  <c r="L371" i="39"/>
  <c r="K371" i="39"/>
  <c r="L370" i="39"/>
  <c r="K370" i="39"/>
  <c r="L369" i="39"/>
  <c r="K369" i="39"/>
  <c r="L368" i="39"/>
  <c r="K368" i="39"/>
  <c r="L367" i="39"/>
  <c r="K367" i="39"/>
  <c r="L366" i="39"/>
  <c r="K366" i="39"/>
  <c r="L365" i="39"/>
  <c r="K365" i="39"/>
  <c r="L364" i="39"/>
  <c r="K364" i="39"/>
  <c r="L363" i="39"/>
  <c r="K363" i="39"/>
  <c r="L362" i="39"/>
  <c r="K362" i="39"/>
  <c r="L361" i="39"/>
  <c r="K361" i="39"/>
  <c r="L360" i="39"/>
  <c r="K360" i="39"/>
  <c r="L359" i="39"/>
  <c r="K359" i="39"/>
  <c r="L358" i="39"/>
  <c r="K358" i="39"/>
  <c r="L357" i="39"/>
  <c r="K357" i="39"/>
  <c r="L356" i="39"/>
  <c r="K356" i="39"/>
  <c r="L355" i="39"/>
  <c r="K355" i="39"/>
  <c r="L354" i="39"/>
  <c r="K354" i="39"/>
  <c r="L353" i="39"/>
  <c r="K353" i="39"/>
  <c r="L352" i="39"/>
  <c r="K352" i="39"/>
  <c r="L351" i="39"/>
  <c r="K351" i="39"/>
  <c r="L350" i="39"/>
  <c r="K350" i="39"/>
  <c r="L349" i="39"/>
  <c r="K349" i="39"/>
  <c r="L348" i="39"/>
  <c r="K348" i="39"/>
  <c r="L347" i="39"/>
  <c r="K347" i="39"/>
  <c r="L346" i="39"/>
  <c r="K346" i="39"/>
  <c r="L345" i="39"/>
  <c r="K345" i="39"/>
  <c r="L344" i="39"/>
  <c r="K344" i="39"/>
  <c r="L343" i="39"/>
  <c r="K343" i="39"/>
  <c r="L342" i="39"/>
  <c r="K342" i="39"/>
  <c r="L341" i="39"/>
  <c r="K341" i="39"/>
  <c r="L340" i="39"/>
  <c r="K340" i="39"/>
  <c r="L339" i="39"/>
  <c r="K339" i="39"/>
  <c r="L338" i="39"/>
  <c r="K338" i="39"/>
  <c r="L337" i="39"/>
  <c r="K337" i="39"/>
  <c r="L336" i="39"/>
  <c r="K336" i="39"/>
  <c r="L335" i="39"/>
  <c r="K335" i="39"/>
  <c r="L334" i="39"/>
  <c r="K334" i="39"/>
  <c r="L333" i="39"/>
  <c r="K333" i="39"/>
  <c r="L332" i="39"/>
  <c r="K332" i="39"/>
  <c r="L331" i="39"/>
  <c r="K331" i="39"/>
  <c r="L330" i="39"/>
  <c r="K330" i="39"/>
  <c r="L329" i="39"/>
  <c r="K329" i="39"/>
  <c r="L328" i="39"/>
  <c r="K328" i="39"/>
  <c r="L327" i="39"/>
  <c r="K327" i="39"/>
  <c r="L326" i="39"/>
  <c r="K326" i="39"/>
  <c r="L325" i="39"/>
  <c r="K325" i="39"/>
  <c r="L324" i="39"/>
  <c r="K324" i="39"/>
  <c r="L323" i="39"/>
  <c r="K323" i="39"/>
  <c r="L322" i="39"/>
  <c r="K322" i="39"/>
  <c r="L321" i="39"/>
  <c r="K321" i="39"/>
  <c r="L320" i="39"/>
  <c r="K320" i="39"/>
  <c r="L319" i="39"/>
  <c r="K319" i="39"/>
  <c r="L318" i="39"/>
  <c r="K318" i="39"/>
  <c r="L317" i="39"/>
  <c r="K317" i="39"/>
  <c r="L316" i="39"/>
  <c r="K316" i="39"/>
  <c r="L315" i="39"/>
  <c r="K315" i="39"/>
  <c r="L314" i="39"/>
  <c r="K314" i="39"/>
  <c r="L313" i="39"/>
  <c r="K313" i="39"/>
  <c r="L312" i="39"/>
  <c r="K312" i="39"/>
  <c r="L311" i="39"/>
  <c r="K311" i="39"/>
  <c r="L310" i="39"/>
  <c r="K310" i="39"/>
  <c r="L309" i="39"/>
  <c r="K309" i="39"/>
  <c r="L308" i="39"/>
  <c r="K308" i="39"/>
  <c r="L307" i="39"/>
  <c r="K307" i="39"/>
  <c r="L306" i="39"/>
  <c r="K306" i="39"/>
  <c r="L305" i="39"/>
  <c r="K305" i="39"/>
  <c r="L304" i="39"/>
  <c r="K304" i="39"/>
  <c r="L303" i="39"/>
  <c r="K303" i="39"/>
  <c r="L302" i="39"/>
  <c r="K302" i="39"/>
  <c r="L301" i="39"/>
  <c r="K301" i="39"/>
  <c r="L300" i="39"/>
  <c r="K300" i="39"/>
  <c r="L299" i="39"/>
  <c r="K299" i="39"/>
  <c r="L298" i="39"/>
  <c r="K298" i="39"/>
  <c r="L297" i="39"/>
  <c r="K297" i="39"/>
  <c r="L296" i="39"/>
  <c r="K296" i="39"/>
  <c r="L295" i="39"/>
  <c r="K295" i="39"/>
  <c r="L294" i="39"/>
  <c r="K294" i="39"/>
  <c r="L293" i="39"/>
  <c r="K293" i="39"/>
  <c r="L292" i="39"/>
  <c r="K292" i="39"/>
  <c r="L291" i="39"/>
  <c r="K291" i="39"/>
  <c r="L290" i="39"/>
  <c r="K290" i="39"/>
  <c r="L289" i="39"/>
  <c r="K289" i="39"/>
  <c r="L288" i="39"/>
  <c r="K288" i="39"/>
  <c r="L287" i="39"/>
  <c r="K287" i="39"/>
  <c r="L286" i="39"/>
  <c r="K286" i="39"/>
  <c r="L285" i="39"/>
  <c r="K285" i="39"/>
  <c r="L284" i="39"/>
  <c r="K284" i="39"/>
  <c r="L283" i="39"/>
  <c r="K283" i="39"/>
  <c r="L282" i="39"/>
  <c r="K282" i="39"/>
  <c r="L281" i="39"/>
  <c r="K281" i="39"/>
  <c r="L280" i="39"/>
  <c r="K280" i="39"/>
  <c r="L279" i="39"/>
  <c r="K279" i="39"/>
  <c r="L278" i="39"/>
  <c r="K278" i="39"/>
  <c r="L277" i="39"/>
  <c r="K277" i="39"/>
  <c r="L276" i="39"/>
  <c r="K276" i="39"/>
  <c r="L275" i="39"/>
  <c r="K275" i="39"/>
  <c r="L274" i="39"/>
  <c r="K274" i="39"/>
  <c r="L273" i="39"/>
  <c r="K273" i="39"/>
  <c r="L272" i="39"/>
  <c r="K272" i="39"/>
  <c r="L271" i="39"/>
  <c r="K271" i="39"/>
  <c r="L270" i="39"/>
  <c r="K270" i="39"/>
  <c r="L269" i="39"/>
  <c r="K269" i="39"/>
  <c r="L268" i="39"/>
  <c r="K268" i="39"/>
  <c r="L267" i="39"/>
  <c r="K267" i="39"/>
  <c r="L266" i="39"/>
  <c r="K266" i="39"/>
  <c r="L265" i="39"/>
  <c r="K265" i="39"/>
  <c r="L264" i="39"/>
  <c r="K264" i="39"/>
  <c r="L263" i="39"/>
  <c r="K263" i="39"/>
  <c r="L262" i="39"/>
  <c r="K262" i="39"/>
  <c r="L261" i="39"/>
  <c r="K261" i="39"/>
  <c r="L260" i="39"/>
  <c r="K260" i="39"/>
  <c r="L259" i="39"/>
  <c r="K259" i="39"/>
  <c r="L258" i="39"/>
  <c r="K258" i="39"/>
  <c r="L257" i="39"/>
  <c r="K257" i="39"/>
  <c r="L256" i="39"/>
  <c r="K256" i="39"/>
  <c r="L255" i="39"/>
  <c r="K255" i="39"/>
  <c r="L254" i="39"/>
  <c r="K254" i="39"/>
  <c r="L253" i="39"/>
  <c r="K253" i="39"/>
  <c r="L252" i="39"/>
  <c r="K252" i="39"/>
  <c r="L251" i="39"/>
  <c r="K251" i="39"/>
  <c r="L250" i="39"/>
  <c r="K250" i="39"/>
  <c r="L249" i="39"/>
  <c r="K249" i="39"/>
  <c r="L248" i="39"/>
  <c r="K248" i="39"/>
  <c r="L247" i="39"/>
  <c r="K247" i="39"/>
  <c r="L246" i="39"/>
  <c r="K246" i="39"/>
  <c r="L245" i="39"/>
  <c r="K245" i="39"/>
  <c r="L244" i="39"/>
  <c r="K244" i="39"/>
  <c r="L243" i="39"/>
  <c r="K243" i="39"/>
  <c r="L242" i="39"/>
  <c r="K242" i="39"/>
  <c r="L241" i="39"/>
  <c r="K241" i="39"/>
  <c r="L240" i="39"/>
  <c r="K240" i="39"/>
  <c r="L239" i="39"/>
  <c r="K239" i="39"/>
  <c r="L238" i="39"/>
  <c r="K238" i="39"/>
  <c r="L237" i="39"/>
  <c r="K237" i="39"/>
  <c r="L236" i="39"/>
  <c r="K236" i="39"/>
  <c r="L235" i="39"/>
  <c r="K235" i="39"/>
  <c r="L234" i="39"/>
  <c r="K234" i="39"/>
  <c r="L233" i="39"/>
  <c r="K233" i="39"/>
  <c r="L232" i="39"/>
  <c r="K232" i="39"/>
  <c r="L231" i="39"/>
  <c r="K231" i="39"/>
  <c r="L230" i="39"/>
  <c r="K230" i="39"/>
  <c r="L229" i="39"/>
  <c r="K229" i="39"/>
  <c r="L228" i="39"/>
  <c r="K228" i="39"/>
  <c r="L227" i="39"/>
  <c r="K227" i="39"/>
  <c r="L226" i="39"/>
  <c r="K226" i="39"/>
  <c r="L225" i="39"/>
  <c r="K225" i="39"/>
  <c r="L224" i="39"/>
  <c r="K224" i="39"/>
  <c r="L223" i="39"/>
  <c r="K223" i="39"/>
  <c r="L222" i="39"/>
  <c r="K222" i="39"/>
  <c r="L221" i="39"/>
  <c r="K221" i="39"/>
  <c r="L220" i="39"/>
  <c r="K220" i="39"/>
  <c r="L219" i="39"/>
  <c r="K219" i="39"/>
  <c r="L218" i="39"/>
  <c r="K218" i="39"/>
  <c r="L217" i="39"/>
  <c r="K217" i="39"/>
  <c r="L216" i="39"/>
  <c r="K216" i="39"/>
  <c r="L215" i="39"/>
  <c r="K215" i="39"/>
  <c r="L214" i="39"/>
  <c r="K214" i="39"/>
  <c r="L213" i="39"/>
  <c r="K213" i="39"/>
  <c r="L212" i="39"/>
  <c r="K212" i="39"/>
  <c r="L211" i="39"/>
  <c r="K211" i="39"/>
  <c r="L210" i="39"/>
  <c r="K210" i="39"/>
  <c r="L209" i="39"/>
  <c r="K209" i="39"/>
  <c r="L208" i="39"/>
  <c r="K208" i="39"/>
  <c r="L207" i="39"/>
  <c r="K207" i="39"/>
  <c r="L206" i="39"/>
  <c r="K206" i="39"/>
  <c r="L205" i="39"/>
  <c r="K205" i="39"/>
  <c r="L204" i="39"/>
  <c r="K204" i="39"/>
  <c r="L203" i="39"/>
  <c r="K203" i="39"/>
  <c r="L202" i="39"/>
  <c r="K202" i="39"/>
  <c r="L201" i="39"/>
  <c r="K201" i="39"/>
  <c r="L200" i="39"/>
  <c r="K200" i="39"/>
  <c r="L199" i="39"/>
  <c r="K199" i="39"/>
  <c r="L198" i="39"/>
  <c r="K198" i="39"/>
  <c r="L197" i="39"/>
  <c r="K197" i="39"/>
  <c r="L196" i="39"/>
  <c r="K196" i="39"/>
  <c r="L195" i="39"/>
  <c r="K195" i="39"/>
  <c r="L194" i="39"/>
  <c r="K194" i="39"/>
  <c r="L193" i="39"/>
  <c r="K193" i="39"/>
  <c r="L192" i="39"/>
  <c r="K192" i="39"/>
  <c r="L191" i="39"/>
  <c r="K191" i="39"/>
  <c r="L190" i="39"/>
  <c r="K190" i="39"/>
  <c r="L189" i="39"/>
  <c r="K189" i="39"/>
  <c r="L188" i="39"/>
  <c r="K188" i="39"/>
  <c r="L187" i="39"/>
  <c r="K187" i="39"/>
  <c r="L186" i="39"/>
  <c r="K186" i="39"/>
  <c r="L185" i="39"/>
  <c r="K185" i="39"/>
  <c r="L184" i="39"/>
  <c r="K184" i="39"/>
  <c r="L183" i="39"/>
  <c r="K183" i="39"/>
  <c r="L182" i="39"/>
  <c r="K182" i="39"/>
  <c r="L181" i="39"/>
  <c r="K181" i="39"/>
  <c r="L180" i="39"/>
  <c r="K180" i="39"/>
  <c r="L179" i="39"/>
  <c r="K179" i="39"/>
  <c r="L178" i="39"/>
  <c r="K178" i="39"/>
  <c r="L177" i="39"/>
  <c r="K177" i="39"/>
  <c r="L176" i="39"/>
  <c r="K176" i="39"/>
  <c r="L175" i="39"/>
  <c r="K175" i="39"/>
  <c r="L174" i="39"/>
  <c r="K174" i="39"/>
  <c r="L173" i="39"/>
  <c r="K173" i="39"/>
  <c r="L172" i="39"/>
  <c r="K172" i="39"/>
  <c r="L171" i="39"/>
  <c r="K171" i="39"/>
  <c r="L170" i="39"/>
  <c r="K170" i="39"/>
  <c r="L169" i="39"/>
  <c r="K169" i="39"/>
  <c r="L168" i="39"/>
  <c r="K168" i="39"/>
  <c r="L167" i="39"/>
  <c r="K167" i="39"/>
  <c r="L166" i="39"/>
  <c r="K166" i="39"/>
  <c r="L165" i="39"/>
  <c r="K165" i="39"/>
  <c r="L164" i="39"/>
  <c r="K164" i="39"/>
  <c r="L163" i="39"/>
  <c r="K163" i="39"/>
  <c r="L162" i="39"/>
  <c r="K162" i="39"/>
  <c r="L161" i="39"/>
  <c r="K161" i="39"/>
  <c r="L160" i="39"/>
  <c r="K160" i="39"/>
  <c r="L159" i="39"/>
  <c r="K159" i="39"/>
  <c r="L158" i="39"/>
  <c r="K158" i="39"/>
  <c r="L157" i="39"/>
  <c r="K157" i="39"/>
  <c r="L156" i="39"/>
  <c r="K156" i="39"/>
  <c r="L155" i="39"/>
  <c r="K155" i="39"/>
  <c r="L154" i="39"/>
  <c r="K154" i="39"/>
  <c r="L153" i="39"/>
  <c r="K153" i="39"/>
  <c r="L152" i="39"/>
  <c r="K152" i="39"/>
  <c r="L151" i="39"/>
  <c r="K151" i="39"/>
  <c r="L150" i="39"/>
  <c r="K150" i="39"/>
  <c r="L149" i="39"/>
  <c r="K149" i="39"/>
  <c r="L148" i="39"/>
  <c r="K148" i="39"/>
  <c r="L147" i="39"/>
  <c r="K147" i="39"/>
  <c r="L146" i="39"/>
  <c r="K146" i="39"/>
  <c r="L145" i="39"/>
  <c r="K145" i="39"/>
  <c r="L144" i="39"/>
  <c r="K144" i="39"/>
  <c r="L143" i="39"/>
  <c r="K143" i="39"/>
  <c r="L142" i="39"/>
  <c r="K142" i="39"/>
  <c r="L141" i="39"/>
  <c r="K141" i="39"/>
  <c r="L140" i="39"/>
  <c r="K140" i="39"/>
  <c r="L139" i="39"/>
  <c r="K139" i="39"/>
  <c r="L138" i="39"/>
  <c r="K138" i="39"/>
  <c r="L137" i="39"/>
  <c r="K137" i="39"/>
  <c r="L136" i="39"/>
  <c r="K136" i="39"/>
  <c r="L135" i="39"/>
  <c r="K135" i="39"/>
  <c r="L134" i="39"/>
  <c r="K134" i="39"/>
  <c r="L133" i="39"/>
  <c r="K133" i="39"/>
  <c r="L132" i="39"/>
  <c r="K132" i="39"/>
  <c r="L131" i="39"/>
  <c r="K131" i="39"/>
  <c r="L130" i="39"/>
  <c r="K130" i="39"/>
  <c r="L129" i="39"/>
  <c r="K129" i="39"/>
  <c r="L128" i="39"/>
  <c r="K128" i="39"/>
  <c r="L127" i="39"/>
  <c r="K127" i="39"/>
  <c r="L126" i="39"/>
  <c r="K126" i="39"/>
  <c r="L125" i="39"/>
  <c r="K125" i="39"/>
  <c r="L124" i="39"/>
  <c r="K124" i="39"/>
  <c r="L123" i="39"/>
  <c r="K123" i="39"/>
  <c r="L122" i="39"/>
  <c r="K122" i="39"/>
  <c r="L121" i="39"/>
  <c r="K121" i="39"/>
  <c r="L120" i="39"/>
  <c r="K120" i="39"/>
  <c r="L119" i="39"/>
  <c r="K119" i="39"/>
  <c r="L118" i="39"/>
  <c r="K118" i="39"/>
  <c r="L117" i="39"/>
  <c r="K117" i="39"/>
  <c r="L116" i="39"/>
  <c r="K116" i="39"/>
  <c r="L115" i="39"/>
  <c r="K115" i="39"/>
  <c r="L114" i="39"/>
  <c r="K114" i="39"/>
  <c r="L113" i="39"/>
  <c r="K113" i="39"/>
  <c r="L112" i="39"/>
  <c r="K112" i="39"/>
  <c r="L111" i="39"/>
  <c r="K111" i="39"/>
  <c r="L110" i="39"/>
  <c r="K110" i="39"/>
  <c r="L109" i="39"/>
  <c r="K109" i="39"/>
  <c r="L108" i="39"/>
  <c r="K108" i="39"/>
  <c r="L107" i="39"/>
  <c r="K107" i="39"/>
  <c r="L106" i="39"/>
  <c r="K106" i="39"/>
  <c r="L105" i="39"/>
  <c r="K105" i="39"/>
  <c r="L104" i="39"/>
  <c r="K104" i="39"/>
  <c r="L103" i="39"/>
  <c r="K103" i="39"/>
  <c r="L102" i="39"/>
  <c r="K102" i="39"/>
  <c r="L101" i="39"/>
  <c r="K101" i="39"/>
  <c r="L100" i="39"/>
  <c r="K100" i="39"/>
  <c r="L99" i="39"/>
  <c r="K99" i="39"/>
  <c r="L98" i="39"/>
  <c r="K98" i="39"/>
  <c r="L97" i="39"/>
  <c r="K97" i="39"/>
  <c r="L96" i="39"/>
  <c r="K96" i="39"/>
  <c r="L95" i="39"/>
  <c r="K95" i="39"/>
  <c r="L94" i="39"/>
  <c r="K94" i="39"/>
  <c r="L93" i="39"/>
  <c r="K93" i="39"/>
  <c r="L92" i="39"/>
  <c r="K92" i="39"/>
  <c r="L91" i="39"/>
  <c r="K91" i="39"/>
  <c r="L90" i="39"/>
  <c r="K90" i="39"/>
  <c r="L89" i="39"/>
  <c r="K89" i="39"/>
  <c r="L88" i="39"/>
  <c r="K88" i="39"/>
  <c r="L87" i="39"/>
  <c r="K87" i="39"/>
  <c r="L86" i="39"/>
  <c r="K86" i="39"/>
  <c r="L85" i="39"/>
  <c r="K85" i="39"/>
  <c r="L84" i="39"/>
  <c r="K84" i="39"/>
  <c r="L83" i="39"/>
  <c r="K83" i="39"/>
  <c r="L82" i="39"/>
  <c r="K82" i="39"/>
  <c r="L81" i="39"/>
  <c r="K81" i="39"/>
  <c r="L80" i="39"/>
  <c r="K80" i="39"/>
  <c r="L79" i="39"/>
  <c r="K79" i="39"/>
  <c r="L78" i="39"/>
  <c r="K78" i="39"/>
  <c r="L77" i="39"/>
  <c r="K77" i="39"/>
  <c r="L76" i="39"/>
  <c r="K76" i="39"/>
  <c r="L75" i="39"/>
  <c r="K75" i="39"/>
  <c r="L74" i="39"/>
  <c r="K74" i="39"/>
  <c r="L73" i="39"/>
  <c r="K73" i="39"/>
  <c r="L72" i="39"/>
  <c r="K72" i="39"/>
  <c r="L71" i="39"/>
  <c r="K71" i="39"/>
  <c r="L70" i="39"/>
  <c r="K70" i="39"/>
  <c r="L69" i="39"/>
  <c r="K69" i="39"/>
  <c r="L68" i="39"/>
  <c r="K68" i="39"/>
  <c r="L67" i="39"/>
  <c r="K67" i="39"/>
  <c r="L66" i="39"/>
  <c r="K66" i="39"/>
  <c r="L65" i="39"/>
  <c r="K65" i="39"/>
  <c r="L64" i="39"/>
  <c r="K64" i="39"/>
  <c r="L63" i="39"/>
  <c r="K63" i="39"/>
  <c r="L62" i="39"/>
  <c r="K62" i="39"/>
  <c r="L61" i="39"/>
  <c r="K61" i="39"/>
  <c r="L60" i="39"/>
  <c r="K60" i="39"/>
  <c r="L59" i="39"/>
  <c r="K59" i="39"/>
  <c r="L58" i="39"/>
  <c r="K58" i="39"/>
  <c r="L57" i="39"/>
  <c r="K57" i="39"/>
  <c r="L56" i="39"/>
  <c r="K56" i="39"/>
  <c r="L55" i="39"/>
  <c r="K55" i="39"/>
  <c r="L54" i="39"/>
  <c r="K54" i="39"/>
  <c r="L53" i="39"/>
  <c r="K53" i="39"/>
  <c r="L52" i="39"/>
  <c r="K52" i="39"/>
  <c r="L51" i="39"/>
  <c r="K51" i="39"/>
  <c r="L50" i="39"/>
  <c r="K50" i="39"/>
  <c r="L49" i="39"/>
  <c r="K49" i="39"/>
  <c r="L48" i="39"/>
  <c r="K48" i="39"/>
  <c r="L47" i="39"/>
  <c r="K47" i="39"/>
  <c r="L46" i="39"/>
  <c r="K46" i="39"/>
  <c r="L45" i="39"/>
  <c r="K45" i="39"/>
  <c r="L44" i="39"/>
  <c r="K44" i="39"/>
  <c r="L43" i="39"/>
  <c r="K43" i="39"/>
  <c r="L42" i="39"/>
  <c r="K42" i="39"/>
  <c r="L41" i="39"/>
  <c r="K41" i="39"/>
  <c r="L40" i="39"/>
  <c r="K40" i="39"/>
  <c r="L39" i="39"/>
  <c r="K39" i="39"/>
  <c r="L38" i="39"/>
  <c r="K38" i="39"/>
  <c r="L37" i="39"/>
  <c r="K37" i="39"/>
  <c r="L36" i="39"/>
  <c r="K36" i="39"/>
  <c r="L35" i="39"/>
  <c r="K35" i="39"/>
  <c r="L34" i="39"/>
  <c r="K34" i="39"/>
  <c r="L33" i="39"/>
  <c r="K33" i="39"/>
  <c r="L32" i="39"/>
  <c r="K32" i="39"/>
  <c r="L31" i="39"/>
  <c r="K31" i="39"/>
  <c r="L30" i="39"/>
  <c r="K30" i="39"/>
  <c r="L29" i="39"/>
  <c r="K29" i="39"/>
  <c r="L28" i="39"/>
  <c r="K28" i="39"/>
  <c r="L27" i="39"/>
  <c r="K27" i="39"/>
  <c r="L26" i="39"/>
  <c r="K26" i="39"/>
  <c r="L25" i="39"/>
  <c r="K25" i="39"/>
  <c r="L24" i="39"/>
  <c r="K24" i="39"/>
  <c r="L23" i="39"/>
  <c r="K23" i="39"/>
  <c r="L22" i="39"/>
  <c r="K22" i="39"/>
  <c r="L21" i="39"/>
  <c r="K21" i="39"/>
  <c r="L20" i="39"/>
  <c r="K20" i="39"/>
  <c r="L19" i="39"/>
  <c r="K19" i="39"/>
  <c r="L18" i="39"/>
  <c r="K18" i="39"/>
  <c r="L17" i="39"/>
  <c r="K17" i="39"/>
  <c r="L16" i="39"/>
  <c r="K16" i="39"/>
  <c r="L15" i="39"/>
  <c r="K15" i="39"/>
  <c r="L14" i="39"/>
  <c r="K14" i="39"/>
  <c r="L13" i="39"/>
  <c r="K13" i="39"/>
  <c r="L12" i="39"/>
  <c r="K12" i="39"/>
  <c r="L11" i="39"/>
  <c r="K11" i="39"/>
  <c r="L10" i="39"/>
  <c r="K10" i="39"/>
  <c r="L9" i="39"/>
  <c r="K9" i="39"/>
  <c r="L8" i="39"/>
  <c r="K8" i="39"/>
  <c r="L7" i="39"/>
  <c r="K7" i="39"/>
  <c r="L6" i="39"/>
  <c r="K6" i="39"/>
  <c r="L5" i="39"/>
  <c r="K5" i="39"/>
  <c r="L4" i="39"/>
  <c r="K4" i="39"/>
  <c r="L3" i="39"/>
  <c r="K3" i="39"/>
  <c r="G17" i="13" l="1"/>
  <c r="F19" i="13"/>
  <c r="F18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H180" i="34"/>
  <c r="G180" i="34"/>
  <c r="H179" i="34"/>
  <c r="G179" i="34"/>
  <c r="H178" i="34"/>
  <c r="G178" i="34"/>
  <c r="H177" i="34"/>
  <c r="G177" i="34"/>
  <c r="H176" i="34"/>
  <c r="G176" i="34"/>
  <c r="H175" i="34"/>
  <c r="G175" i="34"/>
  <c r="H174" i="34"/>
  <c r="G174" i="34"/>
  <c r="H173" i="34"/>
  <c r="G173" i="34"/>
  <c r="H172" i="34"/>
  <c r="G172" i="34"/>
  <c r="H171" i="34"/>
  <c r="G171" i="34"/>
  <c r="H170" i="34"/>
  <c r="G170" i="34"/>
  <c r="H169" i="34"/>
  <c r="G169" i="34"/>
  <c r="H168" i="34"/>
  <c r="G168" i="34"/>
  <c r="H167" i="34"/>
  <c r="G167" i="34"/>
  <c r="H166" i="34"/>
  <c r="G166" i="34"/>
  <c r="H165" i="34"/>
  <c r="G165" i="34"/>
  <c r="H164" i="34"/>
  <c r="G164" i="34"/>
  <c r="H163" i="34"/>
  <c r="G163" i="34"/>
  <c r="H162" i="34"/>
  <c r="G162" i="34"/>
  <c r="H161" i="34"/>
  <c r="G161" i="34"/>
  <c r="H160" i="34"/>
  <c r="G160" i="34"/>
  <c r="H159" i="34"/>
  <c r="G159" i="34"/>
  <c r="H158" i="34"/>
  <c r="G158" i="34"/>
  <c r="H157" i="34"/>
  <c r="G157" i="34"/>
  <c r="H156" i="34"/>
  <c r="G156" i="34"/>
  <c r="H155" i="34"/>
  <c r="G155" i="34"/>
  <c r="H154" i="34"/>
  <c r="G154" i="34"/>
  <c r="H153" i="34"/>
  <c r="G153" i="34"/>
  <c r="H152" i="34"/>
  <c r="G152" i="34"/>
  <c r="H151" i="34"/>
  <c r="G151" i="34"/>
  <c r="H150" i="34"/>
  <c r="G150" i="34"/>
  <c r="H149" i="34"/>
  <c r="G149" i="34"/>
  <c r="H148" i="34"/>
  <c r="G148" i="34"/>
  <c r="H147" i="34"/>
  <c r="G147" i="34"/>
  <c r="H146" i="34"/>
  <c r="G146" i="34"/>
  <c r="H145" i="34"/>
  <c r="G145" i="34"/>
  <c r="H144" i="34"/>
  <c r="G144" i="34"/>
  <c r="H143" i="34"/>
  <c r="G143" i="34"/>
  <c r="H142" i="34"/>
  <c r="G142" i="34"/>
  <c r="H141" i="34"/>
  <c r="G141" i="34"/>
  <c r="H140" i="34"/>
  <c r="G140" i="34"/>
  <c r="H139" i="34"/>
  <c r="G139" i="34"/>
  <c r="H138" i="34"/>
  <c r="G138" i="34"/>
  <c r="H137" i="34"/>
  <c r="G137" i="34"/>
  <c r="H136" i="34"/>
  <c r="G136" i="34"/>
  <c r="H135" i="34"/>
  <c r="G135" i="34"/>
  <c r="H134" i="34"/>
  <c r="G134" i="34"/>
  <c r="H133" i="34"/>
  <c r="G133" i="34"/>
  <c r="H132" i="34"/>
  <c r="G132" i="34"/>
  <c r="H131" i="34"/>
  <c r="G131" i="34"/>
  <c r="H130" i="34"/>
  <c r="G130" i="34"/>
  <c r="H129" i="34"/>
  <c r="G129" i="34"/>
  <c r="H128" i="34"/>
  <c r="G128" i="34"/>
  <c r="H127" i="34"/>
  <c r="G127" i="34"/>
  <c r="H126" i="34"/>
  <c r="G126" i="34"/>
  <c r="H125" i="34"/>
  <c r="G125" i="34"/>
  <c r="H124" i="34"/>
  <c r="G124" i="34"/>
  <c r="H123" i="34"/>
  <c r="G123" i="34"/>
  <c r="H122" i="34"/>
  <c r="G122" i="34"/>
  <c r="H121" i="34"/>
  <c r="G121" i="34"/>
  <c r="H120" i="34"/>
  <c r="G120" i="34"/>
  <c r="H119" i="34"/>
  <c r="G119" i="34"/>
  <c r="H118" i="34"/>
  <c r="G118" i="34"/>
  <c r="H117" i="34"/>
  <c r="G117" i="34"/>
  <c r="H116" i="34"/>
  <c r="G116" i="34"/>
  <c r="H115" i="34"/>
  <c r="G115" i="34"/>
  <c r="H114" i="34"/>
  <c r="G114" i="34"/>
  <c r="H113" i="34"/>
  <c r="G113" i="34"/>
  <c r="H112" i="34"/>
  <c r="G112" i="34"/>
  <c r="H111" i="34"/>
  <c r="G111" i="34"/>
  <c r="H110" i="34"/>
  <c r="G110" i="34"/>
  <c r="H109" i="34"/>
  <c r="G109" i="34"/>
  <c r="H108" i="34"/>
  <c r="G108" i="34"/>
  <c r="H107" i="34"/>
  <c r="G107" i="34"/>
  <c r="H106" i="34"/>
  <c r="G106" i="34"/>
  <c r="H105" i="34"/>
  <c r="G105" i="34"/>
  <c r="H104" i="34"/>
  <c r="G104" i="34"/>
  <c r="H103" i="34"/>
  <c r="G103" i="34"/>
  <c r="H102" i="34"/>
  <c r="G102" i="34"/>
  <c r="H101" i="34"/>
  <c r="G101" i="34"/>
  <c r="H100" i="34"/>
  <c r="G100" i="34"/>
  <c r="H99" i="34"/>
  <c r="G99" i="34"/>
  <c r="H98" i="34"/>
  <c r="G98" i="34"/>
  <c r="H97" i="34"/>
  <c r="G97" i="34"/>
  <c r="H96" i="34"/>
  <c r="G96" i="34"/>
  <c r="H95" i="34"/>
  <c r="G95" i="34"/>
  <c r="H94" i="34"/>
  <c r="G94" i="34"/>
  <c r="H93" i="34"/>
  <c r="G93" i="34"/>
  <c r="H92" i="34"/>
  <c r="G92" i="34"/>
  <c r="H91" i="34"/>
  <c r="G91" i="34"/>
  <c r="H90" i="34"/>
  <c r="G90" i="34"/>
  <c r="H89" i="34"/>
  <c r="G89" i="34"/>
  <c r="H88" i="34"/>
  <c r="G88" i="34"/>
  <c r="H87" i="34"/>
  <c r="G87" i="34"/>
  <c r="H86" i="34"/>
  <c r="G86" i="34"/>
  <c r="H85" i="34"/>
  <c r="G85" i="34"/>
  <c r="H84" i="34"/>
  <c r="G84" i="34"/>
  <c r="H83" i="34"/>
  <c r="G83" i="34"/>
  <c r="H82" i="34"/>
  <c r="G82" i="34"/>
  <c r="H81" i="34"/>
  <c r="G81" i="34"/>
  <c r="H80" i="34"/>
  <c r="G80" i="34"/>
  <c r="H79" i="34"/>
  <c r="G79" i="34"/>
  <c r="H78" i="34"/>
  <c r="G78" i="34"/>
  <c r="H77" i="34"/>
  <c r="G77" i="34"/>
  <c r="H76" i="34"/>
  <c r="G76" i="34"/>
  <c r="H75" i="34"/>
  <c r="G75" i="34"/>
  <c r="H74" i="34"/>
  <c r="G74" i="34"/>
  <c r="H73" i="34"/>
  <c r="G73" i="34"/>
  <c r="H72" i="34"/>
  <c r="G72" i="34"/>
  <c r="H71" i="34"/>
  <c r="G71" i="34"/>
  <c r="H70" i="34"/>
  <c r="G70" i="34"/>
  <c r="H69" i="34"/>
  <c r="G69" i="34"/>
  <c r="H68" i="34"/>
  <c r="G68" i="34"/>
  <c r="H67" i="34"/>
  <c r="G67" i="34"/>
  <c r="H66" i="34"/>
  <c r="G66" i="34"/>
  <c r="H65" i="34"/>
  <c r="G65" i="34"/>
  <c r="H64" i="34"/>
  <c r="G64" i="34"/>
  <c r="H63" i="34"/>
  <c r="G63" i="34"/>
  <c r="H62" i="34"/>
  <c r="G62" i="34"/>
  <c r="H61" i="34"/>
  <c r="G61" i="34"/>
  <c r="H60" i="34"/>
  <c r="G60" i="34"/>
  <c r="H59" i="34"/>
  <c r="G59" i="34"/>
  <c r="H58" i="34"/>
  <c r="G58" i="34"/>
  <c r="H57" i="34"/>
  <c r="G57" i="34"/>
  <c r="H56" i="34"/>
  <c r="G56" i="34"/>
  <c r="H55" i="34"/>
  <c r="G55" i="34"/>
  <c r="H54" i="34"/>
  <c r="G54" i="34"/>
  <c r="H53" i="34"/>
  <c r="G53" i="34"/>
  <c r="H52" i="34"/>
  <c r="G52" i="34"/>
  <c r="H51" i="34"/>
  <c r="G51" i="34"/>
  <c r="H50" i="34"/>
  <c r="G50" i="34"/>
  <c r="H49" i="34"/>
  <c r="G49" i="34"/>
  <c r="H48" i="34"/>
  <c r="G48" i="34"/>
  <c r="H47" i="34"/>
  <c r="G47" i="34"/>
  <c r="H46" i="34"/>
  <c r="G46" i="34"/>
  <c r="H45" i="34"/>
  <c r="G45" i="34"/>
  <c r="H44" i="34"/>
  <c r="G44" i="34"/>
  <c r="H43" i="34"/>
  <c r="G43" i="34"/>
  <c r="H42" i="34"/>
  <c r="G42" i="34"/>
  <c r="H41" i="34"/>
  <c r="G41" i="34"/>
  <c r="H40" i="34"/>
  <c r="G40" i="34"/>
  <c r="H39" i="34"/>
  <c r="G39" i="34"/>
  <c r="H38" i="34"/>
  <c r="G38" i="34"/>
  <c r="H37" i="34"/>
  <c r="G37" i="34"/>
  <c r="H36" i="34"/>
  <c r="G36" i="34"/>
  <c r="H35" i="34"/>
  <c r="G35" i="34"/>
  <c r="H34" i="34"/>
  <c r="G34" i="34"/>
  <c r="H33" i="34"/>
  <c r="G33" i="34"/>
  <c r="H32" i="34"/>
  <c r="G32" i="34"/>
  <c r="H31" i="34"/>
  <c r="G31" i="34"/>
  <c r="H30" i="34"/>
  <c r="G30" i="34"/>
  <c r="H29" i="34"/>
  <c r="G29" i="34"/>
  <c r="H28" i="34"/>
  <c r="G28" i="34"/>
  <c r="H27" i="34"/>
  <c r="G27" i="34"/>
  <c r="H26" i="34"/>
  <c r="G26" i="34"/>
  <c r="H25" i="34"/>
  <c r="G25" i="34"/>
  <c r="H24" i="34"/>
  <c r="G24" i="34"/>
  <c r="H23" i="34"/>
  <c r="G23" i="34"/>
  <c r="H22" i="34"/>
  <c r="G22" i="34"/>
  <c r="H21" i="34"/>
  <c r="G21" i="34"/>
  <c r="H20" i="34"/>
  <c r="G20" i="34"/>
  <c r="H19" i="34"/>
  <c r="G19" i="34"/>
  <c r="H18" i="34"/>
  <c r="G18" i="34"/>
  <c r="H17" i="34"/>
  <c r="G17" i="34"/>
  <c r="H16" i="34"/>
  <c r="G16" i="34"/>
  <c r="H15" i="34"/>
  <c r="G15" i="34"/>
  <c r="H14" i="34"/>
  <c r="G14" i="34"/>
  <c r="H13" i="34"/>
  <c r="G13" i="34"/>
  <c r="H12" i="34"/>
  <c r="G12" i="34"/>
  <c r="H11" i="34"/>
  <c r="G11" i="34"/>
  <c r="H10" i="34"/>
  <c r="G10" i="34"/>
  <c r="H9" i="34"/>
  <c r="G9" i="34"/>
  <c r="H8" i="34"/>
  <c r="G8" i="34"/>
  <c r="H7" i="34"/>
  <c r="G7" i="34"/>
  <c r="H6" i="34"/>
  <c r="G6" i="34"/>
  <c r="H5" i="34"/>
  <c r="G5" i="34"/>
  <c r="H4" i="34"/>
  <c r="G4" i="34"/>
  <c r="H3" i="34"/>
  <c r="G3" i="34"/>
  <c r="G28" i="33"/>
  <c r="F28" i="33"/>
  <c r="G27" i="33"/>
  <c r="F27" i="33"/>
  <c r="G26" i="33"/>
  <c r="F26" i="33"/>
  <c r="G25" i="33"/>
  <c r="F25" i="33"/>
  <c r="G24" i="33"/>
  <c r="F24" i="33"/>
  <c r="G23" i="33"/>
  <c r="F23" i="33"/>
  <c r="G22" i="33"/>
  <c r="F22" i="33"/>
  <c r="G21" i="33"/>
  <c r="F21" i="33"/>
  <c r="G20" i="33"/>
  <c r="F20" i="33"/>
  <c r="G19" i="33"/>
  <c r="F19" i="33"/>
  <c r="G18" i="33"/>
  <c r="F18" i="33"/>
  <c r="G17" i="33"/>
  <c r="F17" i="33"/>
  <c r="G16" i="33"/>
  <c r="F16" i="33"/>
  <c r="G15" i="33"/>
  <c r="F15" i="33"/>
  <c r="G14" i="33"/>
  <c r="F14" i="33"/>
  <c r="G13" i="33"/>
  <c r="F13" i="33"/>
  <c r="G12" i="33"/>
  <c r="F12" i="33"/>
  <c r="G11" i="33"/>
  <c r="F11" i="33"/>
  <c r="G10" i="33"/>
  <c r="F10" i="33"/>
  <c r="G9" i="33"/>
  <c r="F9" i="33"/>
  <c r="G8" i="33"/>
  <c r="F8" i="33"/>
  <c r="G7" i="33"/>
  <c r="F7" i="33"/>
  <c r="G6" i="33"/>
  <c r="F6" i="33"/>
  <c r="G5" i="33"/>
  <c r="F5" i="33"/>
  <c r="G4" i="33"/>
  <c r="F4" i="33"/>
  <c r="G3" i="33"/>
  <c r="F3" i="33"/>
  <c r="G29" i="37"/>
  <c r="F29" i="37"/>
  <c r="G28" i="37"/>
  <c r="F28" i="37"/>
  <c r="G27" i="37"/>
  <c r="F27" i="37"/>
  <c r="G26" i="37"/>
  <c r="F26" i="37"/>
  <c r="G25" i="37"/>
  <c r="F25" i="37"/>
  <c r="G24" i="37"/>
  <c r="F24" i="37"/>
  <c r="G23" i="37"/>
  <c r="F23" i="37"/>
  <c r="G22" i="37"/>
  <c r="F22" i="37"/>
  <c r="G21" i="37"/>
  <c r="F21" i="37"/>
  <c r="G20" i="37"/>
  <c r="F20" i="37"/>
  <c r="G19" i="37"/>
  <c r="F19" i="37"/>
  <c r="G18" i="37"/>
  <c r="F18" i="37"/>
  <c r="G17" i="37"/>
  <c r="F17" i="37"/>
  <c r="G16" i="37"/>
  <c r="F16" i="37"/>
  <c r="G15" i="37"/>
  <c r="F15" i="37"/>
  <c r="G14" i="37"/>
  <c r="F14" i="37"/>
  <c r="G13" i="37"/>
  <c r="F13" i="37"/>
  <c r="G12" i="37"/>
  <c r="F12" i="37"/>
  <c r="G11" i="37"/>
  <c r="F11" i="37"/>
  <c r="G10" i="37"/>
  <c r="F10" i="37"/>
  <c r="G9" i="37"/>
  <c r="F9" i="37"/>
  <c r="G8" i="37"/>
  <c r="F8" i="37"/>
  <c r="G7" i="37"/>
  <c r="F7" i="37"/>
  <c r="G6" i="37"/>
  <c r="F6" i="37"/>
  <c r="G5" i="37"/>
  <c r="F5" i="37"/>
  <c r="G4" i="37"/>
  <c r="F4" i="37"/>
  <c r="G3" i="37"/>
  <c r="F3" i="37"/>
  <c r="K7" i="13" l="1"/>
  <c r="L8" i="13"/>
  <c r="L9" i="13"/>
  <c r="K18" i="13"/>
  <c r="H16" i="13"/>
  <c r="H15" i="13"/>
  <c r="H14" i="13"/>
  <c r="K14" i="13" s="1"/>
  <c r="H13" i="13"/>
  <c r="H12" i="13"/>
  <c r="H11" i="13"/>
  <c r="H10" i="13"/>
  <c r="H9" i="13"/>
  <c r="H8" i="13"/>
  <c r="H6" i="13"/>
  <c r="H5" i="13"/>
  <c r="E19" i="13"/>
  <c r="E18" i="13"/>
  <c r="E16" i="13"/>
  <c r="E15" i="13"/>
  <c r="E14" i="13"/>
  <c r="E13" i="13"/>
  <c r="E12" i="13"/>
  <c r="E11" i="13"/>
  <c r="E10" i="13"/>
  <c r="E9" i="13"/>
  <c r="E8" i="13"/>
  <c r="E6" i="13"/>
  <c r="E5" i="13"/>
  <c r="E4" i="13"/>
  <c r="C16" i="13"/>
  <c r="L16" i="13" s="1"/>
  <c r="C15" i="13"/>
  <c r="L15" i="13" s="1"/>
  <c r="C14" i="13"/>
  <c r="L14" i="13" s="1"/>
  <c r="C13" i="13"/>
  <c r="L13" i="13" s="1"/>
  <c r="C12" i="13"/>
  <c r="L12" i="13" s="1"/>
  <c r="C11" i="13"/>
  <c r="L11" i="13" s="1"/>
  <c r="C10" i="13"/>
  <c r="L10" i="13" s="1"/>
  <c r="C9" i="13"/>
  <c r="C8" i="13"/>
  <c r="C7" i="13"/>
  <c r="L7" i="13" s="1"/>
  <c r="M7" i="13" s="1"/>
  <c r="C6" i="13"/>
  <c r="L6" i="13" s="1"/>
  <c r="C5" i="13"/>
  <c r="L5" i="13" s="1"/>
  <c r="C4" i="13"/>
  <c r="L4" i="13" s="1"/>
  <c r="B19" i="13"/>
  <c r="K19" i="13" s="1"/>
  <c r="B16" i="13"/>
  <c r="B15" i="13"/>
  <c r="B13" i="13"/>
  <c r="B12" i="13"/>
  <c r="B11" i="13"/>
  <c r="B10" i="13"/>
  <c r="B9" i="13"/>
  <c r="B8" i="13"/>
  <c r="B6" i="13"/>
  <c r="B5" i="13"/>
  <c r="D5" i="13" s="1"/>
  <c r="B4" i="13"/>
  <c r="K4" i="13" s="1"/>
  <c r="C19" i="13"/>
  <c r="L19" i="13" s="1"/>
  <c r="C18" i="13"/>
  <c r="L18" i="13" s="1"/>
  <c r="M18" i="13" s="1"/>
  <c r="C17" i="13"/>
  <c r="K10" i="13" l="1"/>
  <c r="M10" i="13" s="1"/>
  <c r="K5" i="13"/>
  <c r="M5" i="13" s="1"/>
  <c r="K6" i="13"/>
  <c r="M6" i="13" s="1"/>
  <c r="K13" i="13"/>
  <c r="M13" i="13" s="1"/>
  <c r="K16" i="13"/>
  <c r="M16" i="13" s="1"/>
  <c r="K11" i="13"/>
  <c r="K8" i="13"/>
  <c r="M8" i="13" s="1"/>
  <c r="K9" i="13"/>
  <c r="M9" i="13" s="1"/>
  <c r="K12" i="13"/>
  <c r="M12" i="13" s="1"/>
  <c r="M19" i="13"/>
  <c r="K15" i="13"/>
  <c r="M15" i="13" s="1"/>
  <c r="M11" i="13"/>
  <c r="M14" i="13"/>
  <c r="M4" i="13"/>
  <c r="H17" i="13"/>
  <c r="K17" i="13" s="1"/>
  <c r="I17" i="13"/>
  <c r="L17" i="13" s="1"/>
  <c r="M17" i="13" l="1"/>
  <c r="J15" i="13"/>
  <c r="J14" i="13"/>
  <c r="J13" i="13"/>
  <c r="J11" i="13"/>
  <c r="J10" i="13"/>
  <c r="J9" i="13"/>
  <c r="J5" i="13"/>
  <c r="J6" i="13"/>
  <c r="J7" i="13"/>
  <c r="J8" i="13"/>
  <c r="J12" i="13"/>
  <c r="J16" i="13"/>
  <c r="J17" i="13"/>
  <c r="J18" i="13"/>
  <c r="J19" i="13"/>
  <c r="J4" i="13"/>
  <c r="D4" i="13"/>
  <c r="G4" i="13"/>
  <c r="G5" i="13"/>
  <c r="D6" i="13"/>
  <c r="G6" i="13"/>
  <c r="D7" i="13"/>
  <c r="G7" i="13"/>
  <c r="D8" i="13"/>
  <c r="G8" i="13"/>
  <c r="D9" i="13"/>
  <c r="G9" i="13"/>
  <c r="D10" i="13"/>
  <c r="G10" i="13"/>
  <c r="D11" i="13"/>
  <c r="G11" i="13"/>
  <c r="D12" i="13"/>
  <c r="G12" i="13"/>
  <c r="D13" i="13"/>
  <c r="G13" i="13"/>
  <c r="D14" i="13"/>
  <c r="G14" i="13"/>
  <c r="D15" i="13"/>
  <c r="G15" i="13"/>
  <c r="D16" i="13"/>
  <c r="G16" i="13"/>
  <c r="D17" i="13"/>
  <c r="D18" i="13"/>
  <c r="G18" i="13"/>
  <c r="D19" i="13"/>
  <c r="G19" i="13"/>
  <c r="H242" i="10" l="1"/>
  <c r="G242" i="10"/>
  <c r="H241" i="10"/>
  <c r="G241" i="10"/>
  <c r="H240" i="10"/>
  <c r="G240" i="10"/>
  <c r="H239" i="10"/>
  <c r="G239" i="10"/>
  <c r="H238" i="10"/>
  <c r="G238" i="10"/>
  <c r="H237" i="10"/>
  <c r="G237" i="10"/>
  <c r="H236" i="10"/>
  <c r="G236" i="10"/>
  <c r="H235" i="10"/>
  <c r="G235" i="10"/>
  <c r="H234" i="10"/>
  <c r="G234" i="10"/>
  <c r="H233" i="10"/>
  <c r="G233" i="10"/>
  <c r="H232" i="10"/>
  <c r="G232" i="10"/>
  <c r="H231" i="10"/>
  <c r="G231" i="10"/>
  <c r="H230" i="10"/>
  <c r="G230" i="10"/>
  <c r="H229" i="10"/>
  <c r="G229" i="10"/>
  <c r="H228" i="10"/>
  <c r="G228" i="10"/>
  <c r="H227" i="10"/>
  <c r="G227" i="10"/>
  <c r="H226" i="10"/>
  <c r="G226" i="10"/>
  <c r="H225" i="10"/>
  <c r="G225" i="10"/>
  <c r="H224" i="10"/>
  <c r="G224" i="10"/>
  <c r="H223" i="10"/>
  <c r="G223" i="10"/>
  <c r="H222" i="10"/>
  <c r="G222" i="10"/>
  <c r="H221" i="10"/>
  <c r="G221" i="10"/>
  <c r="H220" i="10"/>
  <c r="G220" i="10"/>
  <c r="H219" i="10"/>
  <c r="G219" i="10"/>
  <c r="H218" i="10"/>
  <c r="G218" i="10"/>
  <c r="H217" i="10"/>
  <c r="G217" i="10"/>
  <c r="H216" i="10"/>
  <c r="G216" i="10"/>
  <c r="H215" i="10"/>
  <c r="G215" i="10"/>
  <c r="H214" i="10"/>
  <c r="G214" i="10"/>
  <c r="H213" i="10"/>
  <c r="G213" i="10"/>
  <c r="H212" i="10"/>
  <c r="G212" i="10"/>
  <c r="H211" i="10"/>
  <c r="G211" i="10"/>
  <c r="H210" i="10"/>
  <c r="G210" i="10"/>
  <c r="H209" i="10"/>
  <c r="G209" i="10"/>
  <c r="H208" i="10"/>
  <c r="G208" i="10"/>
  <c r="H207" i="10"/>
  <c r="G207" i="10"/>
  <c r="H206" i="10"/>
  <c r="G206" i="10"/>
  <c r="H205" i="10"/>
  <c r="G205" i="10"/>
  <c r="H204" i="10"/>
  <c r="G204" i="10"/>
  <c r="H203" i="10"/>
  <c r="G203" i="10"/>
  <c r="H202" i="10"/>
  <c r="G202" i="10"/>
  <c r="H201" i="10"/>
  <c r="G201" i="10"/>
  <c r="H200" i="10"/>
  <c r="G200" i="10"/>
  <c r="H199" i="10"/>
  <c r="G199" i="10"/>
  <c r="H198" i="10"/>
  <c r="G198" i="10"/>
  <c r="H197" i="10"/>
  <c r="G197" i="10"/>
  <c r="H196" i="10"/>
  <c r="G196" i="10"/>
  <c r="H195" i="10"/>
  <c r="G195" i="10"/>
  <c r="H194" i="10"/>
  <c r="G194" i="10"/>
  <c r="H193" i="10"/>
  <c r="G193" i="10"/>
  <c r="H192" i="10"/>
  <c r="G192" i="10"/>
  <c r="H191" i="10"/>
  <c r="G191" i="10"/>
  <c r="H190" i="10"/>
  <c r="G190" i="10"/>
  <c r="H189" i="10"/>
  <c r="G189" i="10"/>
  <c r="H188" i="10"/>
  <c r="G188" i="10"/>
  <c r="H187" i="10"/>
  <c r="G187" i="10"/>
  <c r="H186" i="10"/>
  <c r="G186" i="10"/>
  <c r="H185" i="10"/>
  <c r="G185" i="10"/>
  <c r="H184" i="10"/>
  <c r="G184" i="10"/>
  <c r="H183" i="10"/>
  <c r="G183" i="10"/>
  <c r="H182" i="10"/>
  <c r="G182" i="10"/>
  <c r="H181" i="10"/>
  <c r="G181" i="10"/>
  <c r="H180" i="10"/>
  <c r="G180" i="10"/>
  <c r="H179" i="10"/>
  <c r="G179" i="10"/>
  <c r="H178" i="10"/>
  <c r="G178" i="10"/>
  <c r="H177" i="10"/>
  <c r="G177" i="10"/>
  <c r="H176" i="10"/>
  <c r="G176" i="10"/>
  <c r="H175" i="10"/>
  <c r="G175" i="10"/>
  <c r="H174" i="10"/>
  <c r="G174" i="10"/>
  <c r="H173" i="10"/>
  <c r="G173" i="10"/>
  <c r="H172" i="10"/>
  <c r="G172" i="10"/>
  <c r="H171" i="10"/>
  <c r="G171" i="10"/>
  <c r="H170" i="10"/>
  <c r="G170" i="10"/>
  <c r="H169" i="10"/>
  <c r="G169" i="10"/>
  <c r="H168" i="10"/>
  <c r="G168" i="10"/>
  <c r="H167" i="10"/>
  <c r="G167" i="10"/>
  <c r="H166" i="10"/>
  <c r="G166" i="10"/>
  <c r="H165" i="10"/>
  <c r="G165" i="10"/>
  <c r="H164" i="10"/>
  <c r="G164" i="10"/>
  <c r="H163" i="10"/>
  <c r="G163" i="10"/>
  <c r="H162" i="10"/>
  <c r="G162" i="10"/>
  <c r="H161" i="10"/>
  <c r="G161" i="10"/>
  <c r="H160" i="10"/>
  <c r="G160" i="10"/>
  <c r="H159" i="10"/>
  <c r="G159" i="10"/>
  <c r="H158" i="10"/>
  <c r="G158" i="10"/>
  <c r="H157" i="10"/>
  <c r="G157" i="10"/>
  <c r="H156" i="10"/>
  <c r="G156" i="10"/>
  <c r="H155" i="10"/>
  <c r="G155" i="10"/>
  <c r="H154" i="10"/>
  <c r="G154" i="10"/>
  <c r="H153" i="10"/>
  <c r="G153" i="10"/>
  <c r="H152" i="10"/>
  <c r="G152" i="10"/>
  <c r="H151" i="10"/>
  <c r="G151" i="10"/>
  <c r="H150" i="10"/>
  <c r="G150" i="10"/>
  <c r="H149" i="10"/>
  <c r="G149" i="10"/>
  <c r="H148" i="10"/>
  <c r="G148" i="10"/>
  <c r="H147" i="10"/>
  <c r="G147" i="10"/>
  <c r="H146" i="10"/>
  <c r="G146" i="10"/>
  <c r="H145" i="10"/>
  <c r="G145" i="10"/>
  <c r="H144" i="10"/>
  <c r="G144" i="10"/>
  <c r="H143" i="10"/>
  <c r="G143" i="10"/>
  <c r="H142" i="10"/>
  <c r="G142" i="10"/>
  <c r="H141" i="10"/>
  <c r="G141" i="10"/>
  <c r="H140" i="10"/>
  <c r="G140" i="10"/>
  <c r="H139" i="10"/>
  <c r="G139" i="10"/>
  <c r="H138" i="10"/>
  <c r="G138" i="10"/>
  <c r="H137" i="10"/>
  <c r="G137" i="10"/>
  <c r="H136" i="10"/>
  <c r="G136" i="10"/>
  <c r="H135" i="10"/>
  <c r="G135" i="10"/>
  <c r="H134" i="10"/>
  <c r="G134" i="10"/>
  <c r="H133" i="10"/>
  <c r="G133" i="10"/>
  <c r="H132" i="10"/>
  <c r="G132" i="10"/>
  <c r="H131" i="10"/>
  <c r="G131" i="10"/>
  <c r="H130" i="10"/>
  <c r="G130" i="10"/>
  <c r="H129" i="10"/>
  <c r="G129" i="10"/>
  <c r="H128" i="10"/>
  <c r="G128" i="10"/>
  <c r="H127" i="10"/>
  <c r="G127" i="10"/>
  <c r="H126" i="10"/>
  <c r="G126" i="10"/>
  <c r="H125" i="10"/>
  <c r="G125" i="10"/>
  <c r="H124" i="10"/>
  <c r="G124" i="10"/>
  <c r="H123" i="10"/>
  <c r="G123" i="10"/>
  <c r="H122" i="10"/>
  <c r="G122" i="10"/>
  <c r="H121" i="10"/>
  <c r="G121" i="10"/>
  <c r="H120" i="10"/>
  <c r="G120" i="10"/>
  <c r="H119" i="10"/>
  <c r="G119" i="10"/>
  <c r="H118" i="10"/>
  <c r="G118" i="10"/>
  <c r="H117" i="10"/>
  <c r="G117" i="10"/>
  <c r="H116" i="10"/>
  <c r="G116" i="10"/>
  <c r="H115" i="10"/>
  <c r="G115" i="10"/>
  <c r="H114" i="10"/>
  <c r="G114" i="10"/>
  <c r="H113" i="10"/>
  <c r="G113" i="10"/>
  <c r="H112" i="10"/>
  <c r="G112" i="10"/>
  <c r="H111" i="10"/>
  <c r="G111" i="10"/>
  <c r="H110" i="10"/>
  <c r="G110" i="10"/>
  <c r="H109" i="10"/>
  <c r="G109" i="10"/>
  <c r="H108" i="10"/>
  <c r="G108" i="10"/>
  <c r="H107" i="10"/>
  <c r="G107" i="10"/>
  <c r="H106" i="10"/>
  <c r="G106" i="10"/>
  <c r="H105" i="10"/>
  <c r="G105" i="10"/>
  <c r="H104" i="10"/>
  <c r="G104" i="10"/>
  <c r="H103" i="10"/>
  <c r="G103" i="10"/>
  <c r="H102" i="10"/>
  <c r="G102" i="10"/>
  <c r="H101" i="10"/>
  <c r="G101" i="10"/>
  <c r="H100" i="10"/>
  <c r="G100" i="10"/>
  <c r="H99" i="10"/>
  <c r="G99" i="10"/>
  <c r="H98" i="10"/>
  <c r="G98" i="10"/>
  <c r="H97" i="10"/>
  <c r="G97" i="10"/>
  <c r="H96" i="10"/>
  <c r="G96" i="10"/>
  <c r="H95" i="10"/>
  <c r="G95" i="10"/>
  <c r="H94" i="10"/>
  <c r="G94" i="10"/>
  <c r="H93" i="10"/>
  <c r="G93" i="10"/>
  <c r="H92" i="10"/>
  <c r="G92" i="10"/>
  <c r="H91" i="10"/>
  <c r="G91" i="10"/>
  <c r="H90" i="10"/>
  <c r="G90" i="10"/>
  <c r="H89" i="10"/>
  <c r="G89" i="10"/>
  <c r="H88" i="10"/>
  <c r="G88" i="10"/>
  <c r="H87" i="10"/>
  <c r="G87" i="10"/>
  <c r="H86" i="10"/>
  <c r="G86" i="10"/>
  <c r="H85" i="10"/>
  <c r="G85" i="10"/>
  <c r="H84" i="10"/>
  <c r="G84" i="10"/>
  <c r="H83" i="10"/>
  <c r="G83" i="10"/>
  <c r="H82" i="10"/>
  <c r="G82" i="10"/>
  <c r="H81" i="10"/>
  <c r="G81" i="10"/>
  <c r="H80" i="10"/>
  <c r="G80" i="10"/>
  <c r="H79" i="10"/>
  <c r="G79" i="10"/>
  <c r="H78" i="10"/>
  <c r="G78" i="10"/>
  <c r="H77" i="10"/>
  <c r="G77" i="10"/>
  <c r="H76" i="10"/>
  <c r="G76" i="10"/>
  <c r="H75" i="10"/>
  <c r="G75" i="10"/>
  <c r="H74" i="10"/>
  <c r="G74" i="10"/>
  <c r="H73" i="10"/>
  <c r="G73" i="10"/>
  <c r="H72" i="10"/>
  <c r="G72" i="10"/>
  <c r="H71" i="10"/>
  <c r="G71" i="10"/>
  <c r="H70" i="10"/>
  <c r="G70" i="10"/>
  <c r="H69" i="10"/>
  <c r="G69" i="10"/>
  <c r="H68" i="10"/>
  <c r="G68" i="10"/>
  <c r="H67" i="10"/>
  <c r="G67" i="10"/>
  <c r="H66" i="10"/>
  <c r="G66" i="10"/>
  <c r="H65" i="10"/>
  <c r="G65" i="10"/>
  <c r="H64" i="10"/>
  <c r="G64" i="10"/>
  <c r="H63" i="10"/>
  <c r="G63" i="10"/>
  <c r="H62" i="10"/>
  <c r="G62" i="10"/>
  <c r="H61" i="10"/>
  <c r="G61" i="10"/>
  <c r="H60" i="10"/>
  <c r="G60" i="10"/>
  <c r="H59" i="10"/>
  <c r="G59" i="10"/>
  <c r="H58" i="10"/>
  <c r="G58" i="10"/>
  <c r="H57" i="10"/>
  <c r="G57" i="10"/>
  <c r="H56" i="10"/>
  <c r="G56" i="10"/>
  <c r="H55" i="10"/>
  <c r="G55" i="10"/>
  <c r="H54" i="10"/>
  <c r="G54" i="10"/>
  <c r="H53" i="10"/>
  <c r="G53" i="10"/>
  <c r="H52" i="10"/>
  <c r="G52" i="10"/>
  <c r="H51" i="10"/>
  <c r="G51" i="10"/>
  <c r="H50" i="10"/>
  <c r="G50" i="10"/>
  <c r="H49" i="10"/>
  <c r="G49" i="10"/>
  <c r="H48" i="10"/>
  <c r="G48" i="10"/>
  <c r="H47" i="10"/>
  <c r="G47" i="10"/>
  <c r="H46" i="10"/>
  <c r="G46" i="10"/>
  <c r="H45" i="10"/>
  <c r="G45" i="10"/>
  <c r="H44" i="10"/>
  <c r="G44" i="10"/>
  <c r="H43" i="10"/>
  <c r="G43" i="10"/>
  <c r="H42" i="10"/>
  <c r="G42" i="10"/>
  <c r="H41" i="10"/>
  <c r="G41" i="10"/>
  <c r="H40" i="10"/>
  <c r="G40" i="10"/>
  <c r="H39" i="10"/>
  <c r="G39" i="10"/>
  <c r="H38" i="10"/>
  <c r="G38" i="10"/>
  <c r="H37" i="10"/>
  <c r="G37" i="10"/>
  <c r="H36" i="10"/>
  <c r="G36" i="10"/>
  <c r="H35" i="10"/>
  <c r="G35" i="10"/>
  <c r="H34" i="10"/>
  <c r="G34" i="10"/>
  <c r="H33" i="10"/>
  <c r="G33" i="10"/>
  <c r="H32" i="10"/>
  <c r="G32" i="10"/>
  <c r="H31" i="10"/>
  <c r="G31" i="10"/>
  <c r="H30" i="10"/>
  <c r="G30" i="10"/>
  <c r="H29" i="10"/>
  <c r="G29" i="10"/>
  <c r="H28" i="10"/>
  <c r="G28" i="10"/>
  <c r="H27" i="10"/>
  <c r="G27" i="10"/>
  <c r="H26" i="10"/>
  <c r="G26" i="10"/>
  <c r="H25" i="10"/>
  <c r="G25" i="10"/>
  <c r="H24" i="10"/>
  <c r="G24" i="10"/>
  <c r="H23" i="10"/>
  <c r="G23" i="10"/>
  <c r="H22" i="10"/>
  <c r="G22" i="10"/>
  <c r="H21" i="10"/>
  <c r="G21" i="10"/>
  <c r="H20" i="10"/>
  <c r="G20" i="10"/>
  <c r="H19" i="10"/>
  <c r="G19" i="10"/>
  <c r="H18" i="10"/>
  <c r="G18" i="10"/>
  <c r="H17" i="10"/>
  <c r="G17" i="10"/>
  <c r="H16" i="10"/>
  <c r="G16" i="10"/>
  <c r="H15" i="10"/>
  <c r="G15" i="10"/>
  <c r="H14" i="10"/>
  <c r="G14" i="10"/>
  <c r="H13" i="10"/>
  <c r="G13" i="10"/>
  <c r="H12" i="10"/>
  <c r="G12" i="10"/>
  <c r="H11" i="10"/>
  <c r="G11" i="10"/>
  <c r="H10" i="10"/>
  <c r="G10" i="10"/>
  <c r="H9" i="10"/>
  <c r="G9" i="10"/>
  <c r="H8" i="10"/>
  <c r="G8" i="10"/>
  <c r="H7" i="10"/>
  <c r="G7" i="10"/>
  <c r="H6" i="10"/>
  <c r="G6" i="10"/>
  <c r="H5" i="10"/>
  <c r="G5" i="10"/>
  <c r="H4" i="10"/>
  <c r="G4" i="10"/>
  <c r="H3" i="10"/>
  <c r="G3" i="10"/>
  <c r="G31" i="9"/>
  <c r="F31" i="9"/>
  <c r="G30" i="9"/>
  <c r="F30" i="9"/>
  <c r="G29" i="9"/>
  <c r="F29" i="9"/>
  <c r="G28" i="9"/>
  <c r="F28" i="9"/>
  <c r="G27" i="9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F4" i="9"/>
  <c r="G3" i="9"/>
  <c r="F3" i="9"/>
</calcChain>
</file>

<file path=xl/sharedStrings.xml><?xml version="1.0" encoding="utf-8"?>
<sst xmlns="http://schemas.openxmlformats.org/spreadsheetml/2006/main" count="5649" uniqueCount="245">
  <si>
    <t>.</t>
  </si>
  <si>
    <t>Zambia</t>
  </si>
  <si>
    <t>Crop</t>
  </si>
  <si>
    <t>Area Planted (Ha)</t>
  </si>
  <si>
    <t>Area Harvested (Ha)</t>
  </si>
  <si>
    <t>Expected Sales (Mt)</t>
  </si>
  <si>
    <t>Production (Mt)</t>
  </si>
  <si>
    <t>Lusaka</t>
  </si>
  <si>
    <t>Province</t>
  </si>
  <si>
    <t>Expected Production (Mt)</t>
  </si>
  <si>
    <t>Cassava root production (MT, 11.7 MT/Ha)</t>
  </si>
  <si>
    <t>Cassava flour production (MT, 25% extraction)</t>
  </si>
  <si>
    <t>Maize (for grain)</t>
  </si>
  <si>
    <t>Sorghum (for grain)</t>
  </si>
  <si>
    <t>Rice</t>
  </si>
  <si>
    <t>Millet</t>
  </si>
  <si>
    <t>Wheat (for grain)</t>
  </si>
  <si>
    <t>Barley (for grain)</t>
  </si>
  <si>
    <t>Mixed beans (for grain)</t>
  </si>
  <si>
    <t>Cowpeas (for grain)</t>
  </si>
  <si>
    <t>Soybeans (for grain)</t>
  </si>
  <si>
    <t>Bambara nuts</t>
  </si>
  <si>
    <t>Sweet potatoes (tuber)</t>
  </si>
  <si>
    <t>Irish potatoes (tuber)</t>
  </si>
  <si>
    <t>Sunflower (for grain)</t>
  </si>
  <si>
    <t>Groundnuts (unshelled)</t>
  </si>
  <si>
    <t>Seed cotton</t>
  </si>
  <si>
    <t>Maize (for seed)</t>
  </si>
  <si>
    <t>Maize (for silage)</t>
  </si>
  <si>
    <t>Maize (green maize)</t>
  </si>
  <si>
    <t>Maize (popcorn)</t>
  </si>
  <si>
    <t>Sorghum (for seed)</t>
  </si>
  <si>
    <t>Sorghum (for silage)</t>
  </si>
  <si>
    <t>Rice (for seed)</t>
  </si>
  <si>
    <t>Wheat (for seed)</t>
  </si>
  <si>
    <t>Barley (for seed)</t>
  </si>
  <si>
    <t>Mixed beans (for seed)</t>
  </si>
  <si>
    <t>Cow Peas (for seed)</t>
  </si>
  <si>
    <t>Soybeans (for seed)</t>
  </si>
  <si>
    <t>Sunflower (for seed)</t>
  </si>
  <si>
    <t>Groundnuts (unshelled, for seed)</t>
  </si>
  <si>
    <t>Central</t>
  </si>
  <si>
    <t>Copperbelt</t>
  </si>
  <si>
    <t>Eastern</t>
  </si>
  <si>
    <t>Luapula</t>
  </si>
  <si>
    <t>Muchinga</t>
  </si>
  <si>
    <t>Northern</t>
  </si>
  <si>
    <t>North-Western</t>
  </si>
  <si>
    <t>Southern</t>
  </si>
  <si>
    <t>Western</t>
  </si>
  <si>
    <t>Category</t>
  </si>
  <si>
    <t>% change</t>
  </si>
  <si>
    <t>Sorghum (for Grain)</t>
  </si>
  <si>
    <t>Groundnuts (Unshelled)</t>
  </si>
  <si>
    <t>Seed Cotton</t>
  </si>
  <si>
    <t>Cassava</t>
  </si>
  <si>
    <t>Wheat (for Grain)</t>
  </si>
  <si>
    <t>Barley (for Grain)</t>
  </si>
  <si>
    <t>Wheat (for grain) *</t>
  </si>
  <si>
    <t>Barley (for grain) *</t>
  </si>
  <si>
    <t>Seed cotton *</t>
  </si>
  <si>
    <t>Sorghum (for seed) *</t>
  </si>
  <si>
    <t>Sorghum (for silage) *</t>
  </si>
  <si>
    <t xml:space="preserve">Province </t>
  </si>
  <si>
    <t>Area to be Harvested (Ha)</t>
  </si>
  <si>
    <t>Expected Yield on Area to be Harvested (Mt/ha)</t>
  </si>
  <si>
    <t>Expected Yield on Area Planted (Mt/ha)</t>
  </si>
  <si>
    <t>Small and Medium Scale Farming  Households Only : Area Planted (Ha), Area to be Harvetsed (Ha), Expected Production (Mt), Expected Sales (Mt), Expected Yield Area (Mt/Ha)  and Expected Yield Harvested (Mt/Ha)  by Crop and Province,  2025/2026 Agricultural Season</t>
  </si>
  <si>
    <t>North Western</t>
  </si>
  <si>
    <t>Number of Households Growing Crop</t>
  </si>
  <si>
    <t>Maize(for grain)</t>
  </si>
  <si>
    <t>Sorghum(for grain)</t>
  </si>
  <si>
    <t>Mixed Beans (for grain)</t>
  </si>
  <si>
    <t>Cow Peas (for grain)</t>
  </si>
  <si>
    <t>Soya beans (for grain)</t>
  </si>
  <si>
    <t>Sweet Potatoes (for tuber)</t>
  </si>
  <si>
    <t>Irish Potatoes (for tuber)</t>
  </si>
  <si>
    <t>Groundnuts(unshelled)</t>
  </si>
  <si>
    <t>Maize(for seed)</t>
  </si>
  <si>
    <t>Mixed Beans (for seed)</t>
  </si>
  <si>
    <t>Soya beans (for seed)</t>
  </si>
  <si>
    <t>Groundnuts(unshelled, for seed)</t>
  </si>
  <si>
    <t>Sorghum(for grain) *</t>
  </si>
  <si>
    <t>Rice *</t>
  </si>
  <si>
    <t>Millet *</t>
  </si>
  <si>
    <t>Mixed Beans (for grain) *</t>
  </si>
  <si>
    <t>Cow Peas (for grain) *</t>
  </si>
  <si>
    <t>Soya beans (for grain) 8</t>
  </si>
  <si>
    <t>Bambara nuts *</t>
  </si>
  <si>
    <t>Sweet Potatoes (for tuber) *</t>
  </si>
  <si>
    <t>Sunflower (for grain) *</t>
  </si>
  <si>
    <t>Groundnuts(unshelled) *</t>
  </si>
  <si>
    <t>Maize(for seed) *</t>
  </si>
  <si>
    <t>Maize (popcorn) *</t>
  </si>
  <si>
    <t>Sunflower (for seed) *</t>
  </si>
  <si>
    <t>Groundnuts(unshelled, for seed) *</t>
  </si>
  <si>
    <t>Source: 2025/2026 Crop Forcasting Survey by MoA and ZamStats</t>
  </si>
  <si>
    <t>* Data are withheld for some provinces due to limited observations in those provinces. However, the national totals include the withheld data from the excluded provinces.</t>
  </si>
  <si>
    <t>Establishments and Large Scale Farming Households Only : Area Planted (Ha), Area to be Harvetsed (Ha), Expected Production (Mt), Expected Yield (Mt/Ha)  and Expected Sales by Province  2025/2026 Agricultural Season</t>
  </si>
  <si>
    <t>National - Small and Medium Scale Farming  Households Only : Area Planted (Ha), Area to be Harvetsed (Ha), Expected Production (Mt), Expected Sales (Mt), Expected Yield Area (Mt/Ha)  and Expected Yield Harvested (Mt/Ha)  by Crop,  2025/2026 Agricultural Season</t>
  </si>
  <si>
    <t>National -  Area Planted (Ha), Area to be Harvetsed (Ha), Expected Production (Mt), Expected Yield (Mt/Ha)  and Expected Sales by Category  2025/2026 Agricultural Season</t>
  </si>
  <si>
    <t>Small and Medium Farming Households</t>
  </si>
  <si>
    <t>Establishmment  &amp; Large Scale Farming Households</t>
  </si>
  <si>
    <t xml:space="preserve">Establishmment  &amp; Large Scale Farming Households </t>
  </si>
  <si>
    <t>Maize (for silage)*</t>
  </si>
  <si>
    <t>National  -  Area Planted (Ha), Area to be Harvetsed (Ha), Expected Production (Mt), Yield (Mt/Ha) and Sales(Mt) by Crop and Province,  2025/2026 Agricultural Season</t>
  </si>
  <si>
    <t>National : Area Planted (Ha), Area to be Harvetsed (Ha), Expected Production (Mt), Yield (Mt/Ha)  and Sales (Mt) by Crop,  2025/2026 Agricultural Season</t>
  </si>
  <si>
    <r>
      <rPr>
        <b/>
        <sz val="11"/>
        <color theme="1"/>
        <rFont val="Maiandra GD"/>
        <family val="2"/>
      </rPr>
      <t>*</t>
    </r>
    <r>
      <rPr>
        <sz val="11"/>
        <color theme="1"/>
        <rFont val="Maiandra GD"/>
        <family val="2"/>
      </rPr>
      <t xml:space="preserve"> Data are withheld for crops due to limited observations for small and medium scale farming households .</t>
    </r>
  </si>
  <si>
    <t>Establishments and Large Scale Farming Households Only : Area under Cassava (Ha) and expected Production (Mt) by Province 2025/2026 Agricultural Season</t>
  </si>
  <si>
    <t>Small and Medium Scale Farming  Households Only: Area under Cassava (Ha) and Expected Production (Mt) by Province 2025/2026 Agricultural Season</t>
  </si>
  <si>
    <t>National - Area under Cassava (Ha) and Expected Production (Mt) by Province 2025/2026 Agricultural Season</t>
  </si>
  <si>
    <t>Actual (PHS2025)</t>
  </si>
  <si>
    <t>Forecast (CFS2026)</t>
  </si>
  <si>
    <t xml:space="preserve"> Yield  (MT/Ha)</t>
  </si>
  <si>
    <t>Percentage Change in Area Planted (Ha), Area  Harvetsed (Ha), Production (Mt) and Yield (Mt/Ha)by Crop: Post Harvest Survey (PHS)_2024/2025 Agricultural Season VS Crop Forecasting Survey (CFS)_2025/2026 Agricultural Season</t>
  </si>
  <si>
    <t>National: Establishments and Large Scale Farming Households Only : Area Planted (Ha), Area to be Harvetsed (Ha), Expected Production (Mt), Expected Yield (Mt/Ha)  and Expected Sales 2025/2026 Agricultural Season</t>
  </si>
  <si>
    <t>Sunn hemp</t>
  </si>
  <si>
    <t>Castor Beans (incl. for seed)</t>
  </si>
  <si>
    <t>Maize(for silage)</t>
  </si>
  <si>
    <t>Maize(green maize)</t>
  </si>
  <si>
    <t>Sorghum(seed)</t>
  </si>
  <si>
    <t>Sorghum(for silage)</t>
  </si>
  <si>
    <t>Sweet Potatoes (for seed)</t>
  </si>
  <si>
    <t>Total</t>
  </si>
  <si>
    <t>District: Area Planted (Ha), Area to be Harvetsed (Ha), Expected Production (Mt), Yield (Mt/Ha)  and Sales (Mt) by Crop, Province and District, 2025/2026 Agricultural Season</t>
  </si>
  <si>
    <t>District</t>
  </si>
  <si>
    <t>Chibombo</t>
  </si>
  <si>
    <t>Chisamba</t>
  </si>
  <si>
    <t>Chitambo</t>
  </si>
  <si>
    <t>Kabwe</t>
  </si>
  <si>
    <t>Kapiri Mposhi</t>
  </si>
  <si>
    <t>Luano</t>
  </si>
  <si>
    <t>Mkushi</t>
  </si>
  <si>
    <t>Mumbwa</t>
  </si>
  <si>
    <t>Ngabwe</t>
  </si>
  <si>
    <t>Serenje</t>
  </si>
  <si>
    <t>Shibuyunji</t>
  </si>
  <si>
    <t>Chililabombwe</t>
  </si>
  <si>
    <t>Chingola</t>
  </si>
  <si>
    <t>Kalulushi</t>
  </si>
  <si>
    <t>Kitwe</t>
  </si>
  <si>
    <t>Luanshya</t>
  </si>
  <si>
    <t>Lufwanyama</t>
  </si>
  <si>
    <t>Masaiti</t>
  </si>
  <si>
    <t>Mpongwe</t>
  </si>
  <si>
    <t>Mufulira</t>
  </si>
  <si>
    <t>Ndola</t>
  </si>
  <si>
    <t>Chadiza</t>
  </si>
  <si>
    <t>Chama</t>
  </si>
  <si>
    <t>Chasefu</t>
  </si>
  <si>
    <t>Chipangali</t>
  </si>
  <si>
    <t>Chipata</t>
  </si>
  <si>
    <t>Kasenengwa</t>
  </si>
  <si>
    <t>Katete</t>
  </si>
  <si>
    <t>Lumezi</t>
  </si>
  <si>
    <t>Lundazi</t>
  </si>
  <si>
    <t>Lusangazi</t>
  </si>
  <si>
    <t>Mambwe</t>
  </si>
  <si>
    <t>Nyimba</t>
  </si>
  <si>
    <t>Petauke</t>
  </si>
  <si>
    <t>Sinda</t>
  </si>
  <si>
    <t>Vubwi</t>
  </si>
  <si>
    <t>Chembe</t>
  </si>
  <si>
    <t>Chiengi</t>
  </si>
  <si>
    <t>Chifumunabuli</t>
  </si>
  <si>
    <t>Chipili</t>
  </si>
  <si>
    <t>Kawambwa</t>
  </si>
  <si>
    <t>Lunga</t>
  </si>
  <si>
    <t>Mansa</t>
  </si>
  <si>
    <t>Milenge</t>
  </si>
  <si>
    <t>Mwansabombwe</t>
  </si>
  <si>
    <t>Mwense</t>
  </si>
  <si>
    <t>Nchelenge</t>
  </si>
  <si>
    <t>Samfya</t>
  </si>
  <si>
    <t>Chilanga</t>
  </si>
  <si>
    <t>Chongwe</t>
  </si>
  <si>
    <t>Kafue</t>
  </si>
  <si>
    <t>Luangwa</t>
  </si>
  <si>
    <t>Rufunsa</t>
  </si>
  <si>
    <t>Chinsali</t>
  </si>
  <si>
    <t>Isoka</t>
  </si>
  <si>
    <t>Kanchibiya</t>
  </si>
  <si>
    <t>Lavushimanda</t>
  </si>
  <si>
    <t>Mafinga</t>
  </si>
  <si>
    <t>Mpika</t>
  </si>
  <si>
    <t>Nakonde</t>
  </si>
  <si>
    <t>Shiwang'andu</t>
  </si>
  <si>
    <t>Chilubi</t>
  </si>
  <si>
    <t>Kaputa</t>
  </si>
  <si>
    <t>Kasama</t>
  </si>
  <si>
    <t>Lunte</t>
  </si>
  <si>
    <t>Lupososhi</t>
  </si>
  <si>
    <t>Luwingu</t>
  </si>
  <si>
    <t>Mbala</t>
  </si>
  <si>
    <t>Mporokoso</t>
  </si>
  <si>
    <t>Mpulungu</t>
  </si>
  <si>
    <t>Mungwi</t>
  </si>
  <si>
    <t>Nsama</t>
  </si>
  <si>
    <t>Senga</t>
  </si>
  <si>
    <t>Chavuma</t>
  </si>
  <si>
    <t>Ikelenge</t>
  </si>
  <si>
    <t>Kabompo</t>
  </si>
  <si>
    <t>Kalumbila</t>
  </si>
  <si>
    <t>Kasempa</t>
  </si>
  <si>
    <t>Manyinga</t>
  </si>
  <si>
    <t>Mufumbwe</t>
  </si>
  <si>
    <t>Mushindano</t>
  </si>
  <si>
    <t>Mwinilunga</t>
  </si>
  <si>
    <t>Solwezi</t>
  </si>
  <si>
    <t>Zambezi</t>
  </si>
  <si>
    <t>Chikankata</t>
  </si>
  <si>
    <t>Chirundu</t>
  </si>
  <si>
    <t>Choma</t>
  </si>
  <si>
    <t>Gwembe</t>
  </si>
  <si>
    <t>Itezhi-Tezhi</t>
  </si>
  <si>
    <t>Kalomo</t>
  </si>
  <si>
    <t>Kazungula</t>
  </si>
  <si>
    <t>Livingstone</t>
  </si>
  <si>
    <t>Mazabuka</t>
  </si>
  <si>
    <t>Monze</t>
  </si>
  <si>
    <t>Namwala</t>
  </si>
  <si>
    <t>Pemba</t>
  </si>
  <si>
    <t>Siavonga</t>
  </si>
  <si>
    <t>Sinazongwe</t>
  </si>
  <si>
    <t>Zimba</t>
  </si>
  <si>
    <t>Kalabo</t>
  </si>
  <si>
    <t>Kaoma</t>
  </si>
  <si>
    <t>Limulunga</t>
  </si>
  <si>
    <t>Luampa</t>
  </si>
  <si>
    <t>Lukulu</t>
  </si>
  <si>
    <t>Mitete</t>
  </si>
  <si>
    <t>Mongu</t>
  </si>
  <si>
    <t>Mulobezi</t>
  </si>
  <si>
    <t>Mwandi</t>
  </si>
  <si>
    <t>Nalolo</t>
  </si>
  <si>
    <t>Nkeyema</t>
  </si>
  <si>
    <t>Senanga</t>
  </si>
  <si>
    <t>Sesheke</t>
  </si>
  <si>
    <t>Shang'ombo</t>
  </si>
  <si>
    <t>Sikongo</t>
  </si>
  <si>
    <t>Sioma</t>
  </si>
  <si>
    <t/>
  </si>
  <si>
    <t>Small and Medium Scale Farming  Households Only : Area Planted (Ha), Area to be Harvetsed (Ha), Expected Production (Mt), Expected Sales (Mt), Expected Yield Area (Mt/Ha)  and Expected Yield Harvested (Mt/Ha)  by Crop, Province and District,  2025/2026 Agricultural Season</t>
  </si>
  <si>
    <t>MoA/ZamStats</t>
  </si>
  <si>
    <t>Establishments and Large Scale Farming Households Only : Area Planted (Ha), Area to be Harvetsed (Ha), Expected Production (Mt), Expected Yield (Mt/Ha)  and Expected Sales by District  2025/2026 Agricultural 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</si>
</sst>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_);_(* \(#,##0\);_(* &quot;-&quot;??_);_(@_)"/>
    <numFmt numFmtId="165" formatCode="0.00_);[Red]\(0.00\)"/>
    <numFmt numFmtId="166" formatCode="_-* #,##0.00_-;\-* #,##0.00_-;_-* &quot;-&quot;??_-;_-@_-"/>
    <numFmt numFmtId="167" formatCode="_-* #,##0_-;\-* #,##0_-;_-* &quot;-&quot;??_-;_-@_-"/>
    <numFmt numFmtId="168" formatCode="#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Maiandra GD"/>
      <family val="2"/>
    </font>
    <font>
      <b/>
      <sz val="11"/>
      <color theme="1"/>
      <name val="Maiandra GD"/>
      <family val="2"/>
    </font>
    <font>
      <b/>
      <sz val="10"/>
      <color theme="1"/>
      <name val="Maiandra GD"/>
      <family val="2"/>
    </font>
    <font>
      <b/>
      <sz val="11"/>
      <name val="Maiandra GD"/>
      <family val="2"/>
    </font>
    <font>
      <b/>
      <sz val="12"/>
      <color theme="1"/>
      <name val="Maiandra GD"/>
      <family val="2"/>
    </font>
    <font>
      <i/>
      <sz val="11"/>
      <color theme="1"/>
      <name val="Maiandra GD"/>
      <family val="2"/>
    </font>
    <font>
      <b/>
      <sz val="8"/>
      <color rgb="FF010205"/>
      <name val="Maiandra GD"/>
      <family val="2"/>
    </font>
    <font>
      <sz val="8"/>
      <color theme="1"/>
      <name val="Maiandra GD"/>
      <family val="2"/>
    </font>
    <font>
      <sz val="8"/>
      <color rgb="FF264A60"/>
      <name val="Maiandra GD"/>
      <family val="2"/>
    </font>
    <font>
      <sz val="8"/>
      <color rgb="FF010205"/>
      <name val="Maiandra GD"/>
      <family val="2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9F9FB"/>
      </patternFill>
    </fill>
    <fill>
      <patternFill patternType="solid">
        <fgColor rgb="FFE0E0E0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</borders>
  <cellStyleXfs count="33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8">
    <xf numFmtId="0" fontId="0" fillId="0" borderId="0" xfId="0"/>
    <xf numFmtId="164" fontId="4" fillId="0" borderId="11" xfId="1" applyNumberFormat="1" applyFont="1" applyBorder="1"/>
    <xf numFmtId="164" fontId="4" fillId="0" borderId="1" xfId="1" applyNumberFormat="1" applyFont="1" applyBorder="1"/>
    <xf numFmtId="164" fontId="4" fillId="0" borderId="8" xfId="1" applyNumberFormat="1" applyFont="1" applyBorder="1"/>
    <xf numFmtId="0" fontId="4" fillId="0" borderId="0" xfId="0" applyFont="1"/>
    <xf numFmtId="0" fontId="5" fillId="0" borderId="0" xfId="2" applyFont="1"/>
    <xf numFmtId="164" fontId="4" fillId="0" borderId="0" xfId="1" applyNumberFormat="1" applyFont="1"/>
    <xf numFmtId="0" fontId="4" fillId="0" borderId="0" xfId="2" applyFont="1"/>
    <xf numFmtId="165" fontId="4" fillId="0" borderId="0" xfId="2" applyNumberFormat="1" applyFont="1"/>
    <xf numFmtId="0" fontId="5" fillId="2" borderId="0" xfId="2" applyFont="1" applyFill="1"/>
    <xf numFmtId="0" fontId="4" fillId="2" borderId="0" xfId="2" applyFont="1" applyFill="1"/>
    <xf numFmtId="164" fontId="5" fillId="0" borderId="27" xfId="1" applyNumberFormat="1" applyFont="1" applyFill="1" applyBorder="1" applyAlignment="1">
      <alignment horizontal="center" wrapText="1"/>
    </xf>
    <xf numFmtId="165" fontId="5" fillId="0" borderId="21" xfId="3" applyNumberFormat="1" applyFont="1" applyFill="1" applyBorder="1" applyAlignment="1">
      <alignment horizontal="center" wrapText="1"/>
    </xf>
    <xf numFmtId="165" fontId="5" fillId="0" borderId="20" xfId="3" applyNumberFormat="1" applyFont="1" applyFill="1" applyBorder="1" applyAlignment="1">
      <alignment horizontal="center" wrapText="1"/>
    </xf>
    <xf numFmtId="0" fontId="5" fillId="0" borderId="10" xfId="2" applyFont="1" applyFill="1" applyBorder="1"/>
    <xf numFmtId="164" fontId="4" fillId="0" borderId="11" xfId="1" applyNumberFormat="1" applyFont="1" applyFill="1" applyBorder="1" applyAlignment="1">
      <alignment horizontal="right" vertical="top"/>
    </xf>
    <xf numFmtId="10" fontId="4" fillId="0" borderId="11" xfId="6" applyNumberFormat="1" applyFont="1" applyFill="1" applyBorder="1"/>
    <xf numFmtId="4" fontId="4" fillId="0" borderId="11" xfId="7" applyNumberFormat="1" applyFont="1" applyFill="1" applyBorder="1" applyAlignment="1">
      <alignment horizontal="right" vertical="top"/>
    </xf>
    <xf numFmtId="43" fontId="4" fillId="0" borderId="11" xfId="2" applyNumberFormat="1" applyFont="1" applyBorder="1"/>
    <xf numFmtId="10" fontId="4" fillId="0" borderId="12" xfId="6" applyNumberFormat="1" applyFont="1" applyFill="1" applyBorder="1"/>
    <xf numFmtId="166" fontId="4" fillId="0" borderId="0" xfId="3" applyFont="1"/>
    <xf numFmtId="0" fontId="5" fillId="0" borderId="5" xfId="2" applyFont="1" applyFill="1" applyBorder="1"/>
    <xf numFmtId="164" fontId="4" fillId="0" borderId="1" xfId="1" applyNumberFormat="1" applyFont="1" applyFill="1" applyBorder="1" applyAlignment="1">
      <alignment horizontal="right" vertical="top"/>
    </xf>
    <xf numFmtId="10" fontId="4" fillId="0" borderId="1" xfId="6" applyNumberFormat="1" applyFont="1" applyFill="1" applyBorder="1"/>
    <xf numFmtId="164" fontId="4" fillId="3" borderId="18" xfId="1" applyNumberFormat="1" applyFont="1" applyFill="1" applyBorder="1" applyAlignment="1">
      <alignment horizontal="right" vertical="top"/>
    </xf>
    <xf numFmtId="164" fontId="4" fillId="0" borderId="1" xfId="1" applyNumberFormat="1" applyFont="1" applyFill="1" applyBorder="1"/>
    <xf numFmtId="0" fontId="5" fillId="0" borderId="7" xfId="2" applyFont="1" applyFill="1" applyBorder="1"/>
    <xf numFmtId="164" fontId="4" fillId="0" borderId="8" xfId="1" applyNumberFormat="1" applyFont="1" applyFill="1" applyBorder="1" applyAlignment="1">
      <alignment horizontal="right" vertical="top"/>
    </xf>
    <xf numFmtId="10" fontId="4" fillId="0" borderId="8" xfId="6" applyNumberFormat="1" applyFont="1" applyFill="1" applyBorder="1"/>
    <xf numFmtId="164" fontId="4" fillId="0" borderId="0" xfId="1" applyNumberFormat="1" applyFont="1" applyBorder="1"/>
    <xf numFmtId="167" fontId="4" fillId="0" borderId="0" xfId="3" applyNumberFormat="1" applyFont="1" applyBorder="1"/>
    <xf numFmtId="165" fontId="4" fillId="0" borderId="0" xfId="3" applyNumberFormat="1" applyFont="1" applyBorder="1"/>
    <xf numFmtId="166" fontId="4" fillId="0" borderId="0" xfId="3" applyFont="1" applyBorder="1"/>
    <xf numFmtId="0" fontId="8" fillId="0" borderId="14" xfId="0" applyFont="1" applyFill="1" applyBorder="1" applyAlignment="1">
      <alignment vertical="center" wrapText="1"/>
    </xf>
    <xf numFmtId="0" fontId="4" fillId="0" borderId="10" xfId="0" applyFont="1" applyBorder="1"/>
    <xf numFmtId="3" fontId="4" fillId="0" borderId="11" xfId="0" applyNumberFormat="1" applyFont="1" applyBorder="1"/>
    <xf numFmtId="43" fontId="4" fillId="0" borderId="11" xfId="1" applyFont="1" applyBorder="1"/>
    <xf numFmtId="43" fontId="4" fillId="0" borderId="12" xfId="1" applyFont="1" applyBorder="1"/>
    <xf numFmtId="0" fontId="4" fillId="0" borderId="5" xfId="0" applyFont="1" applyBorder="1"/>
    <xf numFmtId="3" fontId="4" fillId="0" borderId="1" xfId="0" applyNumberFormat="1" applyFont="1" applyBorder="1"/>
    <xf numFmtId="0" fontId="4" fillId="0" borderId="1" xfId="0" applyFont="1" applyBorder="1"/>
    <xf numFmtId="0" fontId="4" fillId="0" borderId="7" xfId="0" applyFont="1" applyBorder="1"/>
    <xf numFmtId="3" fontId="4" fillId="0" borderId="8" xfId="0" applyNumberFormat="1" applyFont="1" applyBorder="1"/>
    <xf numFmtId="0" fontId="4" fillId="0" borderId="8" xfId="0" applyFont="1" applyBorder="1"/>
    <xf numFmtId="43" fontId="4" fillId="0" borderId="20" xfId="1" applyFont="1" applyBorder="1"/>
    <xf numFmtId="43" fontId="4" fillId="0" borderId="21" xfId="1" applyFont="1" applyBorder="1"/>
    <xf numFmtId="0" fontId="5" fillId="0" borderId="0" xfId="0" applyFont="1"/>
    <xf numFmtId="0" fontId="5" fillId="0" borderId="13" xfId="0" applyFont="1" applyBorder="1"/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5" fillId="0" borderId="5" xfId="0" applyFont="1" applyBorder="1"/>
    <xf numFmtId="0" fontId="5" fillId="0" borderId="1" xfId="0" applyFont="1" applyBorder="1"/>
    <xf numFmtId="3" fontId="5" fillId="0" borderId="1" xfId="0" applyNumberFormat="1" applyFont="1" applyBorder="1"/>
    <xf numFmtId="43" fontId="5" fillId="0" borderId="11" xfId="1" applyFont="1" applyBorder="1"/>
    <xf numFmtId="3" fontId="9" fillId="0" borderId="0" xfId="0" applyNumberFormat="1" applyFont="1"/>
    <xf numFmtId="0" fontId="9" fillId="0" borderId="0" xfId="0" applyFont="1"/>
    <xf numFmtId="43" fontId="9" fillId="0" borderId="0" xfId="1" applyFont="1"/>
    <xf numFmtId="0" fontId="4" fillId="0" borderId="0" xfId="0" applyFont="1" applyAlignment="1">
      <alignment horizontal="left" wrapText="1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49" applyFont="1" applyFill="1" applyBorder="1" applyAlignment="1">
      <alignment horizontal="center" vertical="center" wrapText="1"/>
    </xf>
    <xf numFmtId="0" fontId="5" fillId="0" borderId="15" xfId="5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5" fillId="0" borderId="5" xfId="0" applyFont="1" applyFill="1" applyBorder="1" applyAlignment="1">
      <alignment vertical="top"/>
    </xf>
    <xf numFmtId="168" fontId="4" fillId="0" borderId="1" xfId="79" applyNumberFormat="1" applyFont="1" applyFill="1" applyBorder="1" applyAlignment="1">
      <alignment horizontal="right" vertical="top"/>
    </xf>
    <xf numFmtId="168" fontId="4" fillId="0" borderId="6" xfId="8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vertical="top"/>
    </xf>
    <xf numFmtId="0" fontId="5" fillId="0" borderId="1" xfId="71" applyFont="1" applyFill="1" applyBorder="1" applyAlignment="1">
      <alignment horizontal="center" vertical="top" wrapText="1"/>
    </xf>
    <xf numFmtId="0" fontId="5" fillId="0" borderId="1" xfId="72" applyFont="1" applyFill="1" applyBorder="1" applyAlignment="1">
      <alignment horizontal="center" vertical="top" wrapText="1"/>
    </xf>
    <xf numFmtId="0" fontId="5" fillId="0" borderId="6" xfId="73" applyFont="1" applyFill="1" applyBorder="1" applyAlignment="1">
      <alignment horizontal="center" vertical="top" wrapText="1"/>
    </xf>
    <xf numFmtId="0" fontId="4" fillId="0" borderId="1" xfId="76" applyFont="1" applyFill="1" applyBorder="1" applyAlignment="1">
      <alignment horizontal="left" vertical="top" wrapText="1"/>
    </xf>
    <xf numFmtId="3" fontId="4" fillId="0" borderId="1" xfId="77" applyNumberFormat="1" applyFont="1" applyFill="1" applyBorder="1" applyAlignment="1">
      <alignment horizontal="right" vertical="top"/>
    </xf>
    <xf numFmtId="3" fontId="4" fillId="0" borderId="1" xfId="78" applyNumberFormat="1" applyFont="1" applyFill="1" applyBorder="1" applyAlignment="1">
      <alignment horizontal="right" vertical="top"/>
    </xf>
    <xf numFmtId="0" fontId="4" fillId="0" borderId="1" xfId="83" applyFont="1" applyFill="1" applyBorder="1" applyAlignment="1">
      <alignment horizontal="left" vertical="top" wrapText="1"/>
    </xf>
    <xf numFmtId="3" fontId="4" fillId="0" borderId="1" xfId="84" applyNumberFormat="1" applyFont="1" applyFill="1" applyBorder="1" applyAlignment="1">
      <alignment horizontal="right" vertical="top"/>
    </xf>
    <xf numFmtId="3" fontId="4" fillId="0" borderId="1" xfId="85" applyNumberFormat="1" applyFont="1" applyFill="1" applyBorder="1" applyAlignment="1">
      <alignment horizontal="right" vertical="top"/>
    </xf>
    <xf numFmtId="168" fontId="4" fillId="0" borderId="1" xfId="86" applyNumberFormat="1" applyFont="1" applyFill="1" applyBorder="1" applyAlignment="1">
      <alignment horizontal="right" vertical="top"/>
    </xf>
    <xf numFmtId="0" fontId="5" fillId="0" borderId="1" xfId="83" applyFont="1" applyFill="1" applyBorder="1" applyAlignment="1">
      <alignment horizontal="left" vertical="top" wrapText="1"/>
    </xf>
    <xf numFmtId="3" fontId="5" fillId="0" borderId="1" xfId="84" applyNumberFormat="1" applyFont="1" applyFill="1" applyBorder="1" applyAlignment="1">
      <alignment horizontal="right" vertical="top"/>
    </xf>
    <xf numFmtId="3" fontId="5" fillId="0" borderId="1" xfId="85" applyNumberFormat="1" applyFont="1" applyFill="1" applyBorder="1" applyAlignment="1">
      <alignment horizontal="right" vertical="top"/>
    </xf>
    <xf numFmtId="168" fontId="5" fillId="0" borderId="1" xfId="86" applyNumberFormat="1" applyFont="1" applyFill="1" applyBorder="1" applyAlignment="1">
      <alignment horizontal="right" vertical="top"/>
    </xf>
    <xf numFmtId="168" fontId="5" fillId="0" borderId="1" xfId="79" applyNumberFormat="1" applyFont="1" applyFill="1" applyBorder="1" applyAlignment="1">
      <alignment horizontal="right" vertical="top"/>
    </xf>
    <xf numFmtId="168" fontId="5" fillId="0" borderId="6" xfId="80" applyNumberFormat="1" applyFont="1" applyFill="1" applyBorder="1" applyAlignment="1">
      <alignment horizontal="right" vertical="top"/>
    </xf>
    <xf numFmtId="0" fontId="4" fillId="0" borderId="30" xfId="83" applyFont="1" applyFill="1" applyBorder="1" applyAlignment="1">
      <alignment horizontal="left" vertical="top" wrapText="1"/>
    </xf>
    <xf numFmtId="0" fontId="5" fillId="0" borderId="31" xfId="83" applyFont="1" applyFill="1" applyBorder="1" applyAlignment="1">
      <alignment horizontal="left" vertical="top" wrapText="1"/>
    </xf>
    <xf numFmtId="0" fontId="5" fillId="0" borderId="30" xfId="83" applyFont="1" applyFill="1" applyBorder="1" applyAlignment="1">
      <alignment horizontal="left" vertical="top" wrapText="1"/>
    </xf>
    <xf numFmtId="168" fontId="4" fillId="0" borderId="6" xfId="87" applyNumberFormat="1" applyFont="1" applyFill="1" applyBorder="1" applyAlignment="1">
      <alignment horizontal="right" vertical="top"/>
    </xf>
    <xf numFmtId="168" fontId="5" fillId="0" borderId="6" xfId="87" applyNumberFormat="1" applyFont="1" applyFill="1" applyBorder="1" applyAlignment="1">
      <alignment horizontal="right" vertical="top"/>
    </xf>
    <xf numFmtId="0" fontId="4" fillId="0" borderId="1" xfId="88" applyFont="1" applyFill="1" applyBorder="1" applyAlignment="1">
      <alignment horizontal="right" vertical="top"/>
    </xf>
    <xf numFmtId="0" fontId="5" fillId="0" borderId="1" xfId="88" applyFont="1" applyFill="1" applyBorder="1" applyAlignment="1">
      <alignment horizontal="right" vertical="top"/>
    </xf>
    <xf numFmtId="0" fontId="4" fillId="0" borderId="5" xfId="82" applyFont="1" applyFill="1" applyBorder="1" applyAlignment="1">
      <alignment vertical="top" wrapText="1"/>
    </xf>
    <xf numFmtId="0" fontId="5" fillId="0" borderId="5" xfId="82" applyFont="1" applyFill="1" applyBorder="1" applyAlignment="1">
      <alignment vertical="top" wrapText="1"/>
    </xf>
    <xf numFmtId="0" fontId="7" fillId="0" borderId="30" xfId="33" applyFont="1" applyFill="1" applyBorder="1" applyAlignment="1">
      <alignment vertical="top" wrapText="1"/>
    </xf>
    <xf numFmtId="43" fontId="4" fillId="0" borderId="0" xfId="46" applyFont="1" applyAlignment="1">
      <alignment wrapText="1"/>
    </xf>
    <xf numFmtId="43" fontId="7" fillId="0" borderId="13" xfId="46" applyFont="1" applyBorder="1" applyAlignment="1">
      <alignment horizontal="center" vertical="center" wrapText="1"/>
    </xf>
    <xf numFmtId="0" fontId="5" fillId="0" borderId="14" xfId="0" applyFont="1" applyBorder="1"/>
    <xf numFmtId="164" fontId="5" fillId="0" borderId="15" xfId="1" applyNumberFormat="1" applyFont="1" applyBorder="1"/>
    <xf numFmtId="43" fontId="7" fillId="0" borderId="7" xfId="46" applyFont="1" applyBorder="1" applyAlignment="1">
      <alignment wrapText="1"/>
    </xf>
    <xf numFmtId="0" fontId="6" fillId="0" borderId="0" xfId="2" applyFont="1" applyAlignment="1">
      <alignment vertical="top"/>
    </xf>
    <xf numFmtId="0" fontId="5" fillId="0" borderId="30" xfId="33" applyFont="1" applyFill="1" applyBorder="1" applyAlignment="1">
      <alignment vertical="top" wrapText="1"/>
    </xf>
    <xf numFmtId="43" fontId="4" fillId="0" borderId="0" xfId="46" applyFont="1" applyFill="1" applyAlignment="1">
      <alignment wrapText="1"/>
    </xf>
    <xf numFmtId="43" fontId="5" fillId="0" borderId="13" xfId="46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wrapText="1"/>
    </xf>
    <xf numFmtId="43" fontId="5" fillId="0" borderId="7" xfId="46" applyFont="1" applyFill="1" applyBorder="1" applyAlignment="1">
      <alignment wrapText="1"/>
    </xf>
    <xf numFmtId="43" fontId="5" fillId="0" borderId="0" xfId="46" applyFont="1" applyFill="1" applyAlignment="1">
      <alignment wrapText="1"/>
    </xf>
    <xf numFmtId="164" fontId="4" fillId="0" borderId="0" xfId="1" applyNumberFormat="1" applyFont="1" applyFill="1" applyAlignment="1">
      <alignment wrapText="1"/>
    </xf>
    <xf numFmtId="43" fontId="4" fillId="0" borderId="1" xfId="46" applyFont="1" applyBorder="1" applyAlignment="1">
      <alignment wrapText="1"/>
    </xf>
    <xf numFmtId="164" fontId="5" fillId="0" borderId="11" xfId="1" applyNumberFormat="1" applyFont="1" applyFill="1" applyBorder="1" applyAlignment="1">
      <alignment wrapText="1"/>
    </xf>
    <xf numFmtId="164" fontId="5" fillId="0" borderId="15" xfId="1" applyNumberFormat="1" applyFont="1" applyFill="1" applyBorder="1" applyAlignment="1">
      <alignment vertical="center" wrapText="1"/>
    </xf>
    <xf numFmtId="0" fontId="4" fillId="0" borderId="16" xfId="82" applyFont="1" applyFill="1" applyBorder="1" applyAlignment="1">
      <alignment vertical="top" wrapText="1"/>
    </xf>
    <xf numFmtId="0" fontId="4" fillId="0" borderId="36" xfId="82" applyFont="1" applyFill="1" applyBorder="1" applyAlignment="1">
      <alignment vertical="top" wrapText="1"/>
    </xf>
    <xf numFmtId="0" fontId="4" fillId="0" borderId="37" xfId="82" applyFont="1" applyFill="1" applyBorder="1" applyAlignment="1">
      <alignment vertical="top" wrapText="1"/>
    </xf>
    <xf numFmtId="0" fontId="4" fillId="0" borderId="38" xfId="82" applyFont="1" applyFill="1" applyBorder="1" applyAlignment="1">
      <alignment vertical="top" wrapText="1"/>
    </xf>
    <xf numFmtId="0" fontId="4" fillId="0" borderId="35" xfId="82" applyFont="1" applyFill="1" applyBorder="1" applyAlignment="1">
      <alignment vertical="top" wrapText="1"/>
    </xf>
    <xf numFmtId="0" fontId="5" fillId="0" borderId="10" xfId="82" applyFont="1" applyFill="1" applyBorder="1" applyAlignment="1">
      <alignment vertical="top" wrapText="1"/>
    </xf>
    <xf numFmtId="0" fontId="5" fillId="0" borderId="7" xfId="82" applyFont="1" applyFill="1" applyBorder="1" applyAlignment="1">
      <alignment vertical="top" wrapText="1"/>
    </xf>
    <xf numFmtId="0" fontId="5" fillId="0" borderId="8" xfId="83" applyFont="1" applyFill="1" applyBorder="1" applyAlignment="1">
      <alignment horizontal="left" vertical="top" wrapText="1"/>
    </xf>
    <xf numFmtId="3" fontId="5" fillId="0" borderId="8" xfId="84" applyNumberFormat="1" applyFont="1" applyFill="1" applyBorder="1" applyAlignment="1">
      <alignment horizontal="right" vertical="top"/>
    </xf>
    <xf numFmtId="3" fontId="5" fillId="0" borderId="8" xfId="85" applyNumberFormat="1" applyFont="1" applyFill="1" applyBorder="1" applyAlignment="1">
      <alignment horizontal="right" vertical="top"/>
    </xf>
    <xf numFmtId="0" fontId="5" fillId="0" borderId="8" xfId="88" applyFont="1" applyFill="1" applyBorder="1" applyAlignment="1">
      <alignment horizontal="right" vertical="top"/>
    </xf>
    <xf numFmtId="168" fontId="5" fillId="0" borderId="8" xfId="86" applyNumberFormat="1" applyFont="1" applyFill="1" applyBorder="1" applyAlignment="1">
      <alignment horizontal="right" vertical="top"/>
    </xf>
    <xf numFmtId="168" fontId="5" fillId="0" borderId="9" xfId="87" applyNumberFormat="1" applyFont="1" applyFill="1" applyBorder="1" applyAlignment="1">
      <alignment horizontal="right" vertical="top"/>
    </xf>
    <xf numFmtId="43" fontId="4" fillId="0" borderId="5" xfId="46" applyFont="1" applyBorder="1" applyAlignment="1">
      <alignment wrapText="1"/>
    </xf>
    <xf numFmtId="164" fontId="4" fillId="0" borderId="6" xfId="46" applyNumberFormat="1" applyFont="1" applyBorder="1" applyAlignment="1">
      <alignment wrapText="1"/>
    </xf>
    <xf numFmtId="43" fontId="7" fillId="0" borderId="8" xfId="46" applyFont="1" applyBorder="1" applyAlignment="1">
      <alignment wrapText="1"/>
    </xf>
    <xf numFmtId="164" fontId="7" fillId="0" borderId="9" xfId="46" applyNumberFormat="1" applyFont="1" applyBorder="1" applyAlignment="1">
      <alignment wrapText="1"/>
    </xf>
    <xf numFmtId="43" fontId="4" fillId="0" borderId="10" xfId="46" applyFont="1" applyFill="1" applyBorder="1" applyAlignment="1">
      <alignment wrapText="1"/>
    </xf>
    <xf numFmtId="43" fontId="4" fillId="0" borderId="5" xfId="46" applyFont="1" applyFill="1" applyBorder="1" applyAlignment="1">
      <alignment wrapText="1"/>
    </xf>
    <xf numFmtId="43" fontId="4" fillId="0" borderId="10" xfId="46" applyFont="1" applyBorder="1" applyAlignment="1">
      <alignment wrapText="1"/>
    </xf>
    <xf numFmtId="43" fontId="4" fillId="0" borderId="11" xfId="46" applyFont="1" applyBorder="1" applyAlignment="1">
      <alignment wrapText="1"/>
    </xf>
    <xf numFmtId="164" fontId="4" fillId="0" borderId="12" xfId="46" applyNumberFormat="1" applyFont="1" applyBorder="1" applyAlignment="1">
      <alignment wrapText="1"/>
    </xf>
    <xf numFmtId="43" fontId="7" fillId="0" borderId="14" xfId="46" applyFont="1" applyBorder="1" applyAlignment="1">
      <alignment horizontal="center" vertical="center" wrapText="1"/>
    </xf>
    <xf numFmtId="43" fontId="7" fillId="0" borderId="15" xfId="46" applyFont="1" applyBorder="1" applyAlignment="1">
      <alignment horizontal="center" vertical="center" wrapText="1"/>
    </xf>
    <xf numFmtId="0" fontId="4" fillId="0" borderId="5" xfId="83" applyFont="1" applyFill="1" applyBorder="1" applyAlignment="1">
      <alignment horizontal="left" vertical="top" wrapText="1"/>
    </xf>
    <xf numFmtId="0" fontId="5" fillId="0" borderId="7" xfId="83" applyFont="1" applyFill="1" applyBorder="1" applyAlignment="1">
      <alignment horizontal="left" vertical="top" wrapText="1"/>
    </xf>
    <xf numFmtId="0" fontId="4" fillId="0" borderId="10" xfId="76" applyFont="1" applyFill="1" applyBorder="1" applyAlignment="1">
      <alignment horizontal="left" vertical="top" wrapText="1"/>
    </xf>
    <xf numFmtId="164" fontId="4" fillId="0" borderId="12" xfId="1" applyNumberFormat="1" applyFont="1" applyBorder="1"/>
    <xf numFmtId="164" fontId="4" fillId="0" borderId="6" xfId="1" applyNumberFormat="1" applyFont="1" applyBorder="1"/>
    <xf numFmtId="3" fontId="5" fillId="0" borderId="8" xfId="0" applyNumberFormat="1" applyFont="1" applyBorder="1"/>
    <xf numFmtId="164" fontId="5" fillId="0" borderId="9" xfId="1" applyNumberFormat="1" applyFont="1" applyBorder="1"/>
    <xf numFmtId="164" fontId="5" fillId="0" borderId="0" xfId="1" applyNumberFormat="1" applyFont="1"/>
    <xf numFmtId="0" fontId="5" fillId="0" borderId="0" xfId="0" applyFont="1" applyBorder="1"/>
    <xf numFmtId="3" fontId="5" fillId="0" borderId="0" xfId="0" applyNumberFormat="1" applyFont="1" applyBorder="1"/>
    <xf numFmtId="0" fontId="5" fillId="0" borderId="0" xfId="2" applyFont="1" applyAlignment="1">
      <alignment vertical="top"/>
    </xf>
    <xf numFmtId="0" fontId="5" fillId="0" borderId="20" xfId="2" applyFont="1" applyFill="1" applyBorder="1" applyAlignment="1">
      <alignment horizontal="center" wrapText="1"/>
    </xf>
    <xf numFmtId="0" fontId="11" fillId="0" borderId="0" xfId="2" applyFont="1"/>
    <xf numFmtId="0" fontId="12" fillId="4" borderId="1" xfId="266" applyFont="1" applyFill="1" applyBorder="1" applyAlignment="1">
      <alignment horizontal="left" vertical="top" wrapText="1"/>
    </xf>
    <xf numFmtId="0" fontId="12" fillId="0" borderId="1" xfId="262" applyFont="1" applyFill="1" applyBorder="1" applyAlignment="1">
      <alignment horizontal="center" wrapText="1"/>
    </xf>
    <xf numFmtId="0" fontId="12" fillId="0" borderId="1" xfId="263" applyFont="1" applyFill="1" applyBorder="1" applyAlignment="1">
      <alignment horizontal="center" wrapText="1"/>
    </xf>
    <xf numFmtId="0" fontId="12" fillId="0" borderId="1" xfId="264" applyFont="1" applyFill="1" applyBorder="1" applyAlignment="1">
      <alignment horizontal="center" wrapText="1"/>
    </xf>
    <xf numFmtId="3" fontId="13" fillId="3" borderId="1" xfId="268" applyNumberFormat="1" applyFont="1" applyFill="1" applyBorder="1" applyAlignment="1">
      <alignment horizontal="right" vertical="top"/>
    </xf>
    <xf numFmtId="3" fontId="13" fillId="3" borderId="1" xfId="269" applyNumberFormat="1" applyFont="1" applyFill="1" applyBorder="1" applyAlignment="1">
      <alignment horizontal="right" vertical="top"/>
    </xf>
    <xf numFmtId="168" fontId="13" fillId="3" borderId="1" xfId="270" applyNumberFormat="1" applyFont="1" applyFill="1" applyBorder="1" applyAlignment="1">
      <alignment horizontal="right" vertical="top"/>
    </xf>
    <xf numFmtId="3" fontId="13" fillId="3" borderId="1" xfId="271" applyNumberFormat="1" applyFont="1" applyFill="1" applyBorder="1" applyAlignment="1">
      <alignment horizontal="right" vertical="top"/>
    </xf>
    <xf numFmtId="0" fontId="12" fillId="4" borderId="1" xfId="273" applyFont="1" applyFill="1" applyBorder="1" applyAlignment="1">
      <alignment horizontal="left" vertical="top" wrapText="1"/>
    </xf>
    <xf numFmtId="3" fontId="13" fillId="3" borderId="1" xfId="275" applyNumberFormat="1" applyFont="1" applyFill="1" applyBorder="1" applyAlignment="1">
      <alignment horizontal="right" vertical="top"/>
    </xf>
    <xf numFmtId="3" fontId="13" fillId="3" borderId="1" xfId="276" applyNumberFormat="1" applyFont="1" applyFill="1" applyBorder="1" applyAlignment="1">
      <alignment horizontal="right" vertical="top"/>
    </xf>
    <xf numFmtId="168" fontId="13" fillId="3" borderId="1" xfId="277" applyNumberFormat="1" applyFont="1" applyFill="1" applyBorder="1" applyAlignment="1">
      <alignment horizontal="right" vertical="top"/>
    </xf>
    <xf numFmtId="3" fontId="13" fillId="3" borderId="1" xfId="278" applyNumberFormat="1" applyFont="1" applyFill="1" applyBorder="1" applyAlignment="1">
      <alignment horizontal="right" vertical="top"/>
    </xf>
    <xf numFmtId="0" fontId="13" fillId="3" borderId="1" xfId="279" applyFont="1" applyFill="1" applyBorder="1" applyAlignment="1">
      <alignment horizontal="right" vertical="top"/>
    </xf>
    <xf numFmtId="0" fontId="12" fillId="4" borderId="1" xfId="156" applyFont="1" applyFill="1" applyBorder="1" applyAlignment="1">
      <alignment horizontal="left" vertical="top" wrapText="1"/>
    </xf>
    <xf numFmtId="0" fontId="12" fillId="0" borderId="1" xfId="152" applyFont="1" applyFill="1" applyBorder="1" applyAlignment="1">
      <alignment horizontal="center" wrapText="1"/>
    </xf>
    <xf numFmtId="0" fontId="12" fillId="0" borderId="1" xfId="153" applyFont="1" applyFill="1" applyBorder="1" applyAlignment="1">
      <alignment horizontal="center" wrapText="1"/>
    </xf>
    <xf numFmtId="0" fontId="12" fillId="0" borderId="1" xfId="154" applyFont="1" applyFill="1" applyBorder="1" applyAlignment="1">
      <alignment horizontal="center" wrapText="1"/>
    </xf>
    <xf numFmtId="3" fontId="13" fillId="3" borderId="1" xfId="158" applyNumberFormat="1" applyFont="1" applyFill="1" applyBorder="1" applyAlignment="1">
      <alignment horizontal="right" vertical="top"/>
    </xf>
    <xf numFmtId="3" fontId="13" fillId="3" borderId="1" xfId="159" applyNumberFormat="1" applyFont="1" applyFill="1" applyBorder="1" applyAlignment="1">
      <alignment horizontal="right" vertical="top"/>
    </xf>
    <xf numFmtId="43" fontId="13" fillId="3" borderId="1" xfId="1" applyFont="1" applyFill="1" applyBorder="1" applyAlignment="1">
      <alignment horizontal="right" vertical="top"/>
    </xf>
    <xf numFmtId="3" fontId="13" fillId="3" borderId="1" xfId="162" applyNumberFormat="1" applyFont="1" applyFill="1" applyBorder="1" applyAlignment="1">
      <alignment horizontal="right" vertical="top"/>
    </xf>
    <xf numFmtId="0" fontId="12" fillId="4" borderId="1" xfId="164" applyFont="1" applyFill="1" applyBorder="1" applyAlignment="1">
      <alignment horizontal="left" vertical="top" wrapText="1"/>
    </xf>
    <xf numFmtId="3" fontId="13" fillId="3" borderId="1" xfId="166" applyNumberFormat="1" applyFont="1" applyFill="1" applyBorder="1" applyAlignment="1">
      <alignment horizontal="right" vertical="top"/>
    </xf>
    <xf numFmtId="3" fontId="13" fillId="3" borderId="1" xfId="167" applyNumberFormat="1" applyFont="1" applyFill="1" applyBorder="1" applyAlignment="1">
      <alignment horizontal="right" vertical="top"/>
    </xf>
    <xf numFmtId="3" fontId="13" fillId="3" borderId="1" xfId="170" applyNumberFormat="1" applyFont="1" applyFill="1" applyBorder="1" applyAlignment="1">
      <alignment horizontal="right" vertical="top"/>
    </xf>
    <xf numFmtId="0" fontId="12" fillId="4" borderId="1" xfId="192" applyFont="1" applyFill="1" applyBorder="1" applyAlignment="1">
      <alignment horizontal="left" vertical="top" wrapText="1"/>
    </xf>
    <xf numFmtId="0" fontId="12" fillId="0" borderId="1" xfId="188" applyFont="1" applyFill="1" applyBorder="1" applyAlignment="1">
      <alignment horizontal="center" wrapText="1"/>
    </xf>
    <xf numFmtId="0" fontId="12" fillId="0" borderId="1" xfId="189" applyFont="1" applyFill="1" applyBorder="1" applyAlignment="1">
      <alignment horizontal="center" wrapText="1"/>
    </xf>
    <xf numFmtId="0" fontId="12" fillId="0" borderId="1" xfId="190" applyFont="1" applyFill="1" applyBorder="1" applyAlignment="1">
      <alignment horizontal="center" wrapText="1"/>
    </xf>
    <xf numFmtId="3" fontId="13" fillId="3" borderId="1" xfId="194" applyNumberFormat="1" applyFont="1" applyFill="1" applyBorder="1" applyAlignment="1">
      <alignment horizontal="right" vertical="top"/>
    </xf>
    <xf numFmtId="3" fontId="13" fillId="3" borderId="1" xfId="195" applyNumberFormat="1" applyFont="1" applyFill="1" applyBorder="1" applyAlignment="1">
      <alignment horizontal="right" vertical="top"/>
    </xf>
    <xf numFmtId="3" fontId="13" fillId="3" borderId="1" xfId="198" applyNumberFormat="1" applyFont="1" applyFill="1" applyBorder="1" applyAlignment="1">
      <alignment horizontal="right" vertical="top"/>
    </xf>
    <xf numFmtId="0" fontId="12" fillId="4" borderId="1" xfId="200" applyFont="1" applyFill="1" applyBorder="1" applyAlignment="1">
      <alignment horizontal="left" vertical="top" wrapText="1"/>
    </xf>
    <xf numFmtId="3" fontId="13" fillId="3" borderId="1" xfId="202" applyNumberFormat="1" applyFont="1" applyFill="1" applyBorder="1" applyAlignment="1">
      <alignment horizontal="right" vertical="top"/>
    </xf>
    <xf numFmtId="3" fontId="13" fillId="3" borderId="1" xfId="203" applyNumberFormat="1" applyFont="1" applyFill="1" applyBorder="1" applyAlignment="1">
      <alignment horizontal="right" vertical="top"/>
    </xf>
    <xf numFmtId="3" fontId="13" fillId="3" borderId="1" xfId="206" applyNumberFormat="1" applyFont="1" applyFill="1" applyBorder="1" applyAlignment="1">
      <alignment horizontal="right" vertical="top"/>
    </xf>
    <xf numFmtId="0" fontId="13" fillId="3" borderId="1" xfId="205" applyFont="1" applyFill="1" applyBorder="1" applyAlignment="1">
      <alignment horizontal="right" vertical="top"/>
    </xf>
    <xf numFmtId="0" fontId="13" fillId="3" borderId="1" xfId="207" applyFont="1" applyFill="1" applyBorder="1" applyAlignment="1">
      <alignment horizontal="right" vertical="top"/>
    </xf>
    <xf numFmtId="0" fontId="5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2" xfId="2" applyFont="1" applyFill="1" applyBorder="1" applyAlignment="1">
      <alignment horizontal="left" vertical="center"/>
    </xf>
    <xf numFmtId="0" fontId="5" fillId="0" borderId="23" xfId="2" applyFont="1" applyFill="1" applyBorder="1" applyAlignment="1">
      <alignment horizontal="left" vertical="center"/>
    </xf>
    <xf numFmtId="0" fontId="5" fillId="0" borderId="24" xfId="2" applyFont="1" applyFill="1" applyBorder="1" applyAlignment="1">
      <alignment horizontal="left" vertical="center"/>
    </xf>
    <xf numFmtId="0" fontId="5" fillId="0" borderId="19" xfId="4" applyFont="1" applyFill="1" applyBorder="1" applyAlignment="1">
      <alignment horizontal="center" vertical="center" wrapText="1"/>
    </xf>
    <xf numFmtId="0" fontId="5" fillId="0" borderId="25" xfId="4" applyFont="1" applyFill="1" applyBorder="1" applyAlignment="1">
      <alignment horizontal="center" vertical="center" wrapText="1"/>
    </xf>
    <xf numFmtId="164" fontId="5" fillId="0" borderId="13" xfId="3" applyNumberFormat="1" applyFont="1" applyFill="1" applyBorder="1" applyAlignment="1">
      <alignment horizontal="center" wrapText="1"/>
    </xf>
    <xf numFmtId="164" fontId="5" fillId="0" borderId="14" xfId="3" applyNumberFormat="1" applyFont="1" applyFill="1" applyBorder="1" applyAlignment="1">
      <alignment horizontal="center" wrapText="1"/>
    </xf>
    <xf numFmtId="164" fontId="5" fillId="0" borderId="15" xfId="3" applyNumberFormat="1" applyFont="1" applyFill="1" applyBorder="1" applyAlignment="1">
      <alignment horizontal="center" wrapText="1"/>
    </xf>
    <xf numFmtId="0" fontId="5" fillId="0" borderId="26" xfId="2" applyFont="1" applyFill="1" applyBorder="1" applyAlignment="1">
      <alignment horizontal="center"/>
    </xf>
    <xf numFmtId="0" fontId="5" fillId="0" borderId="14" xfId="2" applyFont="1" applyFill="1" applyBorder="1" applyAlignment="1">
      <alignment horizontal="center"/>
    </xf>
    <xf numFmtId="0" fontId="5" fillId="0" borderId="15" xfId="2" applyFont="1" applyFill="1" applyBorder="1" applyAlignment="1">
      <alignment horizontal="center"/>
    </xf>
    <xf numFmtId="0" fontId="5" fillId="0" borderId="22" xfId="12" applyFont="1" applyFill="1" applyBorder="1" applyAlignment="1">
      <alignment horizontal="left" vertical="top" wrapText="1"/>
    </xf>
    <xf numFmtId="0" fontId="5" fillId="0" borderId="23" xfId="12" applyFont="1" applyFill="1" applyBorder="1" applyAlignment="1">
      <alignment horizontal="left" vertical="top" wrapText="1"/>
    </xf>
    <xf numFmtId="0" fontId="5" fillId="0" borderId="24" xfId="12" applyFont="1" applyFill="1" applyBorder="1" applyAlignment="1">
      <alignment horizontal="left" vertical="top" wrapText="1"/>
    </xf>
    <xf numFmtId="0" fontId="5" fillId="0" borderId="17" xfId="13" applyFont="1" applyFill="1" applyBorder="1" applyAlignment="1">
      <alignment horizontal="left" vertical="center" wrapText="1"/>
    </xf>
    <xf numFmtId="0" fontId="5" fillId="0" borderId="33" xfId="14" applyFont="1" applyFill="1" applyBorder="1" applyAlignment="1">
      <alignment horizontal="left" vertical="center" wrapText="1"/>
    </xf>
    <xf numFmtId="0" fontId="5" fillId="0" borderId="34" xfId="14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3" fillId="0" borderId="0" xfId="287" applyFont="1" applyFill="1" applyBorder="1" applyAlignment="1">
      <alignment horizontal="left" vertical="top" wrapText="1"/>
    </xf>
    <xf numFmtId="0" fontId="13" fillId="0" borderId="0" xfId="288" applyFont="1" applyFill="1" applyBorder="1" applyAlignment="1">
      <alignment horizontal="left" vertical="top" wrapText="1"/>
    </xf>
    <xf numFmtId="0" fontId="13" fillId="0" borderId="0" xfId="289" applyFont="1" applyFill="1" applyBorder="1" applyAlignment="1">
      <alignment horizontal="left" vertical="top" wrapText="1"/>
    </xf>
    <xf numFmtId="0" fontId="10" fillId="0" borderId="40" xfId="256" applyFont="1" applyFill="1" applyBorder="1" applyAlignment="1">
      <alignment horizontal="center" vertical="center" wrapText="1"/>
    </xf>
    <xf numFmtId="0" fontId="5" fillId="0" borderId="2" xfId="14" applyFont="1" applyFill="1" applyBorder="1" applyAlignment="1">
      <alignment horizontal="left" vertical="center" wrapText="1"/>
    </xf>
    <xf numFmtId="0" fontId="5" fillId="0" borderId="3" xfId="14" applyFont="1" applyFill="1" applyBorder="1" applyAlignment="1">
      <alignment horizontal="left" vertical="center" wrapText="1"/>
    </xf>
    <xf numFmtId="0" fontId="5" fillId="0" borderId="4" xfId="14" applyFont="1" applyFill="1" applyBorder="1" applyAlignment="1">
      <alignment horizontal="left" vertical="center" wrapText="1"/>
    </xf>
    <xf numFmtId="0" fontId="4" fillId="0" borderId="35" xfId="82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wrapText="1"/>
    </xf>
    <xf numFmtId="0" fontId="4" fillId="0" borderId="5" xfId="82" applyFont="1" applyFill="1" applyBorder="1" applyAlignment="1">
      <alignment horizontal="left" vertical="top" wrapText="1"/>
    </xf>
    <xf numFmtId="0" fontId="5" fillId="0" borderId="5" xfId="82" applyFont="1" applyFill="1" applyBorder="1" applyAlignment="1">
      <alignment horizontal="left" vertical="top" wrapText="1"/>
    </xf>
    <xf numFmtId="0" fontId="4" fillId="0" borderId="5" xfId="75" applyFont="1" applyFill="1" applyBorder="1" applyAlignment="1">
      <alignment horizontal="left" vertical="top" wrapText="1"/>
    </xf>
    <xf numFmtId="0" fontId="5" fillId="0" borderId="16" xfId="82" applyFont="1" applyFill="1" applyBorder="1" applyAlignment="1">
      <alignment horizontal="left" vertical="top" wrapText="1"/>
    </xf>
    <xf numFmtId="0" fontId="13" fillId="0" borderId="0" xfId="179" applyFont="1" applyFill="1" applyBorder="1" applyAlignment="1">
      <alignment horizontal="left" vertical="top" wrapText="1"/>
    </xf>
    <xf numFmtId="0" fontId="13" fillId="0" borderId="0" xfId="180" applyFont="1" applyFill="1" applyBorder="1" applyAlignment="1">
      <alignment horizontal="left" vertical="top" wrapText="1"/>
    </xf>
    <xf numFmtId="0" fontId="13" fillId="0" borderId="0" xfId="181" applyFont="1" applyFill="1" applyBorder="1" applyAlignment="1">
      <alignment horizontal="left" vertical="top" wrapText="1"/>
    </xf>
    <xf numFmtId="0" fontId="10" fillId="0" borderId="0" xfId="146" applyFont="1" applyFill="1" applyBorder="1" applyAlignment="1">
      <alignment horizontal="center" vertical="center" wrapText="1"/>
    </xf>
    <xf numFmtId="0" fontId="13" fillId="0" borderId="0" xfId="216" applyFont="1" applyFill="1" applyBorder="1" applyAlignment="1">
      <alignment horizontal="left" vertical="top" wrapText="1"/>
    </xf>
    <xf numFmtId="0" fontId="13" fillId="0" borderId="0" xfId="217" applyFont="1" applyFill="1" applyBorder="1" applyAlignment="1">
      <alignment horizontal="left" vertical="top" wrapText="1"/>
    </xf>
    <xf numFmtId="0" fontId="13" fillId="0" borderId="0" xfId="218" applyFont="1" applyFill="1" applyBorder="1" applyAlignment="1">
      <alignment horizontal="left" vertical="top" wrapText="1"/>
    </xf>
    <xf numFmtId="0" fontId="10" fillId="0" borderId="0" xfId="182" applyFont="1" applyFill="1" applyBorder="1" applyAlignment="1">
      <alignment horizontal="center" vertical="center" wrapText="1"/>
    </xf>
    <xf numFmtId="0" fontId="12" fillId="4" borderId="1" xfId="200" applyFont="1" applyFill="1" applyBorder="1" applyAlignment="1">
      <alignment horizontal="left" vertical="top" wrapText="1"/>
    </xf>
    <xf numFmtId="0" fontId="12" fillId="4" borderId="1" xfId="192" applyFont="1" applyFill="1" applyBorder="1" applyAlignment="1">
      <alignment horizontal="left" vertical="top" wrapText="1"/>
    </xf>
    <xf numFmtId="0" fontId="7" fillId="0" borderId="28" xfId="33" applyFont="1" applyFill="1" applyBorder="1" applyAlignment="1">
      <alignment horizontal="left" vertical="top" wrapText="1"/>
    </xf>
    <xf numFmtId="0" fontId="7" fillId="0" borderId="29" xfId="33" applyFont="1" applyFill="1" applyBorder="1" applyAlignment="1">
      <alignment horizontal="left" vertical="top" wrapText="1"/>
    </xf>
    <xf numFmtId="0" fontId="7" fillId="0" borderId="32" xfId="33" applyFont="1" applyFill="1" applyBorder="1" applyAlignment="1">
      <alignment horizontal="left" vertical="top" wrapText="1"/>
    </xf>
    <xf numFmtId="0" fontId="7" fillId="0" borderId="39" xfId="33" applyFont="1" applyFill="1" applyBorder="1" applyAlignment="1">
      <alignment horizontal="left" vertical="top" wrapText="1"/>
    </xf>
    <xf numFmtId="0" fontId="10" fillId="0" borderId="0" xfId="290" applyFont="1" applyFill="1" applyBorder="1" applyAlignment="1">
      <alignment horizontal="center" vertical="center" wrapText="1"/>
    </xf>
    <xf numFmtId="0" fontId="12" fillId="4" borderId="1" xfId="291" applyFont="1" applyFill="1" applyBorder="1" applyAlignment="1">
      <alignment horizontal="left" vertical="top" wrapText="1"/>
    </xf>
    <xf numFmtId="0" fontId="12" fillId="0" borderId="1" xfId="292" applyFont="1" applyFill="1" applyBorder="1" applyAlignment="1">
      <alignment horizontal="center" wrapText="1"/>
    </xf>
    <xf numFmtId="0" fontId="12" fillId="0" borderId="1" xfId="293" applyFont="1" applyFill="1" applyBorder="1" applyAlignment="1">
      <alignment horizontal="center" wrapText="1"/>
    </xf>
    <xf numFmtId="43" fontId="12" fillId="0" borderId="1" xfId="1" applyFont="1" applyFill="1" applyBorder="1" applyAlignment="1">
      <alignment horizontal="center" wrapText="1"/>
    </xf>
    <xf numFmtId="0" fontId="12" fillId="0" borderId="1" xfId="294" applyFont="1" applyFill="1" applyBorder="1" applyAlignment="1">
      <alignment horizontal="center" wrapText="1"/>
    </xf>
    <xf numFmtId="0" fontId="12" fillId="4" borderId="1" xfId="295" applyFont="1" applyFill="1" applyBorder="1" applyAlignment="1">
      <alignment horizontal="left" vertical="top" wrapText="1"/>
    </xf>
    <xf numFmtId="3" fontId="13" fillId="3" borderId="1" xfId="296" applyNumberFormat="1" applyFont="1" applyFill="1" applyBorder="1" applyAlignment="1">
      <alignment horizontal="right" vertical="top"/>
    </xf>
    <xf numFmtId="3" fontId="13" fillId="3" borderId="1" xfId="297" applyNumberFormat="1" applyFont="1" applyFill="1" applyBorder="1" applyAlignment="1">
      <alignment horizontal="right" vertical="top"/>
    </xf>
    <xf numFmtId="3" fontId="13" fillId="3" borderId="1" xfId="298" applyNumberFormat="1" applyFont="1" applyFill="1" applyBorder="1" applyAlignment="1">
      <alignment horizontal="right" vertical="top"/>
    </xf>
    <xf numFmtId="0" fontId="12" fillId="4" borderId="1" xfId="299" applyFont="1" applyFill="1" applyBorder="1" applyAlignment="1">
      <alignment horizontal="left" vertical="top" wrapText="1"/>
    </xf>
    <xf numFmtId="0" fontId="12" fillId="4" borderId="1" xfId="300" applyFont="1" applyFill="1" applyBorder="1" applyAlignment="1">
      <alignment horizontal="left" vertical="top" wrapText="1"/>
    </xf>
    <xf numFmtId="3" fontId="13" fillId="3" borderId="1" xfId="301" applyNumberFormat="1" applyFont="1" applyFill="1" applyBorder="1" applyAlignment="1">
      <alignment horizontal="right" vertical="top"/>
    </xf>
    <xf numFmtId="3" fontId="13" fillId="3" borderId="1" xfId="302" applyNumberFormat="1" applyFont="1" applyFill="1" applyBorder="1" applyAlignment="1">
      <alignment horizontal="right" vertical="top"/>
    </xf>
    <xf numFmtId="3" fontId="13" fillId="3" borderId="1" xfId="303" applyNumberFormat="1" applyFont="1" applyFill="1" applyBorder="1" applyAlignment="1">
      <alignment horizontal="right" vertical="top"/>
    </xf>
    <xf numFmtId="0" fontId="13" fillId="3" borderId="1" xfId="304" applyFont="1" applyFill="1" applyBorder="1" applyAlignment="1">
      <alignment horizontal="right" vertical="top"/>
    </xf>
    <xf numFmtId="0" fontId="13" fillId="3" borderId="1" xfId="305" applyFont="1" applyFill="1" applyBorder="1" applyAlignment="1">
      <alignment horizontal="right" vertical="top"/>
    </xf>
    <xf numFmtId="0" fontId="13" fillId="3" borderId="1" xfId="306" applyFont="1" applyFill="1" applyBorder="1" applyAlignment="1">
      <alignment horizontal="right" vertical="top"/>
    </xf>
    <xf numFmtId="0" fontId="13" fillId="0" borderId="0" xfId="307" applyFont="1" applyFill="1" applyBorder="1" applyAlignment="1">
      <alignment horizontal="left" vertical="top" wrapText="1"/>
    </xf>
    <xf numFmtId="0" fontId="13" fillId="0" borderId="0" xfId="308" applyFont="1" applyFill="1" applyBorder="1" applyAlignment="1">
      <alignment vertical="top" wrapText="1"/>
    </xf>
    <xf numFmtId="43" fontId="13" fillId="0" borderId="0" xfId="1" applyFont="1" applyFill="1" applyBorder="1" applyAlignment="1">
      <alignment vertical="top" wrapText="1"/>
    </xf>
    <xf numFmtId="0" fontId="13" fillId="0" borderId="0" xfId="309" applyFont="1" applyFill="1" applyBorder="1" applyAlignment="1">
      <alignment vertical="top" wrapText="1"/>
    </xf>
    <xf numFmtId="43" fontId="11" fillId="0" borderId="0" xfId="1" applyFont="1" applyFill="1" applyBorder="1"/>
    <xf numFmtId="0" fontId="14" fillId="0" borderId="0" xfId="310" applyFont="1" applyFill="1" applyBorder="1" applyAlignment="1">
      <alignment horizontal="center" vertical="center" wrapText="1"/>
    </xf>
    <xf numFmtId="0" fontId="14" fillId="0" borderId="0" xfId="311" applyFont="1" applyFill="1" applyBorder="1" applyAlignment="1">
      <alignment horizontal="center" vertical="center" wrapText="1"/>
    </xf>
    <xf numFmtId="0" fontId="14" fillId="0" borderId="0" xfId="312" applyFont="1" applyFill="1" applyBorder="1" applyAlignment="1">
      <alignment horizontal="center" vertical="center" wrapText="1"/>
    </xf>
    <xf numFmtId="0" fontId="1" fillId="0" borderId="0" xfId="2"/>
    <xf numFmtId="0" fontId="15" fillId="0" borderId="41" xfId="313" applyFont="1" applyFill="1" applyBorder="1" applyAlignment="1">
      <alignment horizontal="left" wrapText="1"/>
    </xf>
    <xf numFmtId="0" fontId="15" fillId="0" borderId="41" xfId="314" applyFont="1" applyFill="1" applyBorder="1" applyAlignment="1">
      <alignment horizontal="left" wrapText="1"/>
    </xf>
    <xf numFmtId="0" fontId="15" fillId="0" borderId="42" xfId="315" applyFont="1" applyFill="1" applyBorder="1" applyAlignment="1">
      <alignment horizontal="center" wrapText="1"/>
    </xf>
    <xf numFmtId="0" fontId="15" fillId="0" borderId="43" xfId="316" applyFont="1" applyFill="1" applyBorder="1" applyAlignment="1">
      <alignment horizontal="center" wrapText="1"/>
    </xf>
    <xf numFmtId="0" fontId="15" fillId="0" borderId="44" xfId="317" applyFont="1" applyFill="1" applyBorder="1" applyAlignment="1">
      <alignment horizontal="center" wrapText="1"/>
    </xf>
    <xf numFmtId="0" fontId="15" fillId="4" borderId="45" xfId="318" applyFont="1" applyFill="1" applyBorder="1" applyAlignment="1">
      <alignment horizontal="left" vertical="top" wrapText="1"/>
    </xf>
    <xf numFmtId="0" fontId="15" fillId="4" borderId="45" xfId="319" applyFont="1" applyFill="1" applyBorder="1" applyAlignment="1">
      <alignment horizontal="left" vertical="top" wrapText="1"/>
    </xf>
    <xf numFmtId="0" fontId="15" fillId="4" borderId="45" xfId="319" applyFont="1" applyFill="1" applyBorder="1" applyAlignment="1">
      <alignment horizontal="left" vertical="top" wrapText="1"/>
    </xf>
    <xf numFmtId="3" fontId="16" fillId="3" borderId="46" xfId="320" applyNumberFormat="1" applyFont="1" applyFill="1" applyBorder="1" applyAlignment="1">
      <alignment horizontal="right" vertical="top"/>
    </xf>
    <xf numFmtId="3" fontId="16" fillId="3" borderId="47" xfId="321" applyNumberFormat="1" applyFont="1" applyFill="1" applyBorder="1" applyAlignment="1">
      <alignment horizontal="right" vertical="top"/>
    </xf>
    <xf numFmtId="43" fontId="16" fillId="3" borderId="47" xfId="1" applyFont="1" applyFill="1" applyBorder="1" applyAlignment="1">
      <alignment horizontal="right" vertical="top"/>
    </xf>
    <xf numFmtId="3" fontId="16" fillId="3" borderId="48" xfId="322" applyNumberFormat="1" applyFont="1" applyFill="1" applyBorder="1" applyAlignment="1">
      <alignment horizontal="right" vertical="top"/>
    </xf>
    <xf numFmtId="0" fontId="15" fillId="4" borderId="49" xfId="323" applyFont="1" applyFill="1" applyBorder="1" applyAlignment="1">
      <alignment horizontal="left" vertical="top" wrapText="1"/>
    </xf>
    <xf numFmtId="0" fontId="15" fillId="4" borderId="49" xfId="324" applyFont="1" applyFill="1" applyBorder="1" applyAlignment="1">
      <alignment horizontal="left" vertical="top" wrapText="1"/>
    </xf>
    <xf numFmtId="0" fontId="15" fillId="4" borderId="49" xfId="324" applyFont="1" applyFill="1" applyBorder="1" applyAlignment="1">
      <alignment horizontal="left" vertical="top" wrapText="1"/>
    </xf>
    <xf numFmtId="3" fontId="16" fillId="3" borderId="50" xfId="325" applyNumberFormat="1" applyFont="1" applyFill="1" applyBorder="1" applyAlignment="1">
      <alignment horizontal="right" vertical="top"/>
    </xf>
    <xf numFmtId="3" fontId="16" fillId="3" borderId="51" xfId="326" applyNumberFormat="1" applyFont="1" applyFill="1" applyBorder="1" applyAlignment="1">
      <alignment horizontal="right" vertical="top"/>
    </xf>
    <xf numFmtId="43" fontId="16" fillId="3" borderId="51" xfId="1" applyFont="1" applyFill="1" applyBorder="1" applyAlignment="1">
      <alignment horizontal="right" vertical="top"/>
    </xf>
    <xf numFmtId="3" fontId="16" fillId="3" borderId="52" xfId="327" applyNumberFormat="1" applyFont="1" applyFill="1" applyBorder="1" applyAlignment="1">
      <alignment horizontal="right" vertical="top"/>
    </xf>
    <xf numFmtId="0" fontId="16" fillId="3" borderId="52" xfId="328" applyFont="1" applyFill="1" applyBorder="1" applyAlignment="1">
      <alignment horizontal="right" vertical="top"/>
    </xf>
    <xf numFmtId="0" fontId="16" fillId="3" borderId="51" xfId="329" applyFont="1" applyFill="1" applyBorder="1" applyAlignment="1">
      <alignment horizontal="right" vertical="top"/>
    </xf>
    <xf numFmtId="0" fontId="16" fillId="0" borderId="0" xfId="330" applyFont="1" applyFill="1" applyBorder="1" applyAlignment="1">
      <alignment horizontal="left" vertical="top" wrapText="1"/>
    </xf>
    <xf numFmtId="0" fontId="16" fillId="0" borderId="0" xfId="331" applyFont="1" applyFill="1" applyBorder="1" applyAlignment="1">
      <alignment horizontal="left" vertical="top" wrapText="1"/>
    </xf>
    <xf numFmtId="0" fontId="16" fillId="0" borderId="0" xfId="332" applyFont="1" applyFill="1" applyBorder="1" applyAlignment="1">
      <alignment horizontal="left" vertical="top" wrapText="1"/>
    </xf>
    <xf numFmtId="0" fontId="14" fillId="0" borderId="0" xfId="219" applyFont="1" applyFill="1" applyBorder="1" applyAlignment="1">
      <alignment horizontal="center" vertical="center" wrapText="1"/>
    </xf>
    <xf numFmtId="0" fontId="14" fillId="0" borderId="0" xfId="220" applyFont="1" applyFill="1" applyBorder="1" applyAlignment="1">
      <alignment horizontal="center" vertical="center" wrapText="1"/>
    </xf>
    <xf numFmtId="0" fontId="14" fillId="0" borderId="0" xfId="221" applyFont="1" applyFill="1" applyBorder="1" applyAlignment="1">
      <alignment horizontal="center" vertical="center" wrapText="1"/>
    </xf>
    <xf numFmtId="0" fontId="15" fillId="0" borderId="41" xfId="222" applyFont="1" applyFill="1" applyBorder="1" applyAlignment="1">
      <alignment horizontal="left" wrapText="1"/>
    </xf>
    <xf numFmtId="0" fontId="15" fillId="0" borderId="41" xfId="223" applyFont="1" applyFill="1" applyBorder="1" applyAlignment="1">
      <alignment horizontal="left" wrapText="1"/>
    </xf>
    <xf numFmtId="0" fontId="15" fillId="0" borderId="42" xfId="225" applyFont="1" applyFill="1" applyBorder="1" applyAlignment="1">
      <alignment horizontal="center" wrapText="1"/>
    </xf>
    <xf numFmtId="0" fontId="15" fillId="0" borderId="43" xfId="226" applyFont="1" applyFill="1" applyBorder="1" applyAlignment="1">
      <alignment horizontal="center" wrapText="1"/>
    </xf>
    <xf numFmtId="0" fontId="15" fillId="0" borderId="44" xfId="227" applyFont="1" applyFill="1" applyBorder="1" applyAlignment="1">
      <alignment horizontal="center" wrapText="1"/>
    </xf>
    <xf numFmtId="0" fontId="15" fillId="4" borderId="45" xfId="228" applyFont="1" applyFill="1" applyBorder="1" applyAlignment="1">
      <alignment horizontal="left" vertical="top" wrapText="1"/>
    </xf>
    <xf numFmtId="0" fontId="15" fillId="4" borderId="45" xfId="229" applyFont="1" applyFill="1" applyBorder="1" applyAlignment="1">
      <alignment horizontal="left" vertical="top" wrapText="1"/>
    </xf>
    <xf numFmtId="0" fontId="15" fillId="4" borderId="45" xfId="229" applyFont="1" applyFill="1" applyBorder="1" applyAlignment="1">
      <alignment horizontal="left" vertical="top" wrapText="1"/>
    </xf>
    <xf numFmtId="3" fontId="16" fillId="3" borderId="46" xfId="231" applyNumberFormat="1" applyFont="1" applyFill="1" applyBorder="1" applyAlignment="1">
      <alignment horizontal="right" vertical="top"/>
    </xf>
    <xf numFmtId="3" fontId="16" fillId="3" borderId="47" xfId="232" applyNumberFormat="1" applyFont="1" applyFill="1" applyBorder="1" applyAlignment="1">
      <alignment horizontal="right" vertical="top"/>
    </xf>
    <xf numFmtId="3" fontId="16" fillId="3" borderId="48" xfId="235" applyNumberFormat="1" applyFont="1" applyFill="1" applyBorder="1" applyAlignment="1">
      <alignment horizontal="right" vertical="top"/>
    </xf>
    <xf numFmtId="0" fontId="15" fillId="4" borderId="49" xfId="236" applyFont="1" applyFill="1" applyBorder="1" applyAlignment="1">
      <alignment horizontal="left" vertical="top" wrapText="1"/>
    </xf>
    <xf numFmtId="0" fontId="15" fillId="4" borderId="49" xfId="237" applyFont="1" applyFill="1" applyBorder="1" applyAlignment="1">
      <alignment horizontal="left" vertical="top" wrapText="1"/>
    </xf>
    <xf numFmtId="0" fontId="15" fillId="4" borderId="49" xfId="237" applyFont="1" applyFill="1" applyBorder="1" applyAlignment="1">
      <alignment horizontal="left" vertical="top" wrapText="1"/>
    </xf>
    <xf numFmtId="3" fontId="16" fillId="3" borderId="50" xfId="239" applyNumberFormat="1" applyFont="1" applyFill="1" applyBorder="1" applyAlignment="1">
      <alignment horizontal="right" vertical="top"/>
    </xf>
    <xf numFmtId="3" fontId="16" fillId="3" borderId="51" xfId="240" applyNumberFormat="1" applyFont="1" applyFill="1" applyBorder="1" applyAlignment="1">
      <alignment horizontal="right" vertical="top"/>
    </xf>
    <xf numFmtId="3" fontId="16" fillId="3" borderId="52" xfId="243" applyNumberFormat="1" applyFont="1" applyFill="1" applyBorder="1" applyAlignment="1">
      <alignment horizontal="right" vertical="top"/>
    </xf>
    <xf numFmtId="0" fontId="16" fillId="3" borderId="52" xfId="244" applyFont="1" applyFill="1" applyBorder="1" applyAlignment="1">
      <alignment horizontal="right" vertical="top"/>
    </xf>
    <xf numFmtId="0" fontId="16" fillId="3" borderId="51" xfId="242" applyFont="1" applyFill="1" applyBorder="1" applyAlignment="1">
      <alignment horizontal="right" vertical="top"/>
    </xf>
    <xf numFmtId="0" fontId="16" fillId="0" borderId="0" xfId="253" applyFont="1" applyFill="1" applyBorder="1" applyAlignment="1">
      <alignment horizontal="left" vertical="top" wrapText="1"/>
    </xf>
    <xf numFmtId="0" fontId="16" fillId="0" borderId="0" xfId="254" applyFont="1" applyFill="1" applyBorder="1" applyAlignment="1">
      <alignment horizontal="left" vertical="top" wrapText="1"/>
    </xf>
    <xf numFmtId="0" fontId="16" fillId="0" borderId="0" xfId="255" applyFont="1" applyFill="1" applyBorder="1" applyAlignment="1">
      <alignment horizontal="left" vertical="top" wrapText="1"/>
    </xf>
  </cellXfs>
  <cellStyles count="333">
    <cellStyle name="Comma" xfId="1" builtinId="3"/>
    <cellStyle name="Comma 2" xfId="3"/>
    <cellStyle name="Comma 3" xfId="46"/>
    <cellStyle name="Normal" xfId="0" builtinId="0"/>
    <cellStyle name="Normal 2" xfId="2"/>
    <cellStyle name="Normal_Sheet5_1" xfId="4"/>
    <cellStyle name="Percent 2" xfId="6"/>
    <cellStyle name="style1747780445596" xfId="30"/>
    <cellStyle name="style1747780445628" xfId="31"/>
    <cellStyle name="style1747780445658" xfId="32"/>
    <cellStyle name="style1747780445856" xfId="33"/>
    <cellStyle name="style1747780445880" xfId="37"/>
    <cellStyle name="style1747780445911" xfId="41"/>
    <cellStyle name="style1747780445936" xfId="34"/>
    <cellStyle name="style1747780445966" xfId="35"/>
    <cellStyle name="style1747780445989" xfId="36"/>
    <cellStyle name="style1747780446030" xfId="38"/>
    <cellStyle name="style1747780446084" xfId="39"/>
    <cellStyle name="style1747780446110" xfId="40"/>
    <cellStyle name="style1747780446136" xfId="42"/>
    <cellStyle name="style1747780446162" xfId="43"/>
    <cellStyle name="style1747780446184" xfId="44"/>
    <cellStyle name="style1747841495639" xfId="12"/>
    <cellStyle name="style1747841495934 2" xfId="5"/>
    <cellStyle name="style1747841495960 2" xfId="7"/>
    <cellStyle name="style1747841495984 2" xfId="8"/>
    <cellStyle name="style1747841496004 2" xfId="9"/>
    <cellStyle name="style1747841496023 2" xfId="10"/>
    <cellStyle name="style1747841496047 2" xfId="11"/>
    <cellStyle name="style1747841579205" xfId="13"/>
    <cellStyle name="style1747841962987" xfId="14"/>
    <cellStyle name="style1747854044622" xfId="45"/>
    <cellStyle name="style1779737486124" xfId="15"/>
    <cellStyle name="style1779737486386" xfId="16"/>
    <cellStyle name="style1779737486600" xfId="17"/>
    <cellStyle name="style1779737487462" xfId="18"/>
    <cellStyle name="style1779737487663" xfId="22"/>
    <cellStyle name="style1779737487876" xfId="26"/>
    <cellStyle name="style1779737488080" xfId="19"/>
    <cellStyle name="style1779737488313" xfId="20"/>
    <cellStyle name="style1779737488516" xfId="21"/>
    <cellStyle name="style1779737488719" xfId="23"/>
    <cellStyle name="style1779737488922" xfId="24"/>
    <cellStyle name="style1779737489123" xfId="25"/>
    <cellStyle name="style1779737489336" xfId="27"/>
    <cellStyle name="style1779737489530" xfId="28"/>
    <cellStyle name="style1779737489741" xfId="29"/>
    <cellStyle name="style1779758007203" xfId="47"/>
    <cellStyle name="style1780135881886" xfId="48"/>
    <cellStyle name="style1780135881911" xfId="49"/>
    <cellStyle name="style1780135881943" xfId="50"/>
    <cellStyle name="style1780135881975" xfId="51"/>
    <cellStyle name="style1780135882007" xfId="57"/>
    <cellStyle name="style1780135882054" xfId="64"/>
    <cellStyle name="style1780135882070" xfId="52"/>
    <cellStyle name="style1780135882102" xfId="58"/>
    <cellStyle name="style1780135882133" xfId="65"/>
    <cellStyle name="style1780135882165" xfId="53"/>
    <cellStyle name="style1780135882181" xfId="54"/>
    <cellStyle name="style1780135882213" xfId="55"/>
    <cellStyle name="style1780135882229" xfId="56"/>
    <cellStyle name="style1780135882261" xfId="59"/>
    <cellStyle name="style1780135882292" xfId="60"/>
    <cellStyle name="style1780135882308" xfId="61"/>
    <cellStyle name="style1780135882324" xfId="62"/>
    <cellStyle name="style1780135882356" xfId="63"/>
    <cellStyle name="style1780135882372" xfId="66"/>
    <cellStyle name="style1780135882404" xfId="67"/>
    <cellStyle name="style1780135882435" xfId="68"/>
    <cellStyle name="style1780135882451" xfId="69"/>
    <cellStyle name="style1780135882467" xfId="70"/>
    <cellStyle name="style1780135907987" xfId="71"/>
    <cellStyle name="style1780135908030" xfId="72"/>
    <cellStyle name="style1780135908050" xfId="73"/>
    <cellStyle name="style1780135908086" xfId="74"/>
    <cellStyle name="style1780135908117" xfId="81"/>
    <cellStyle name="style1780135908149" xfId="90"/>
    <cellStyle name="style1780135908192" xfId="75"/>
    <cellStyle name="style1780135908223" xfId="82"/>
    <cellStyle name="style1780135908239" xfId="76"/>
    <cellStyle name="style1780135908271" xfId="83"/>
    <cellStyle name="style1780135908302" xfId="91"/>
    <cellStyle name="style1780135908350" xfId="92"/>
    <cellStyle name="style1780135908366" xfId="77"/>
    <cellStyle name="style1780135908397" xfId="78"/>
    <cellStyle name="style1780135908413" xfId="79"/>
    <cellStyle name="style1780135908444" xfId="80"/>
    <cellStyle name="style1780135908476" xfId="84"/>
    <cellStyle name="style1780135908492" xfId="85"/>
    <cellStyle name="style1780135908523" xfId="86"/>
    <cellStyle name="style1780135908539" xfId="87"/>
    <cellStyle name="style1780135908555" xfId="88"/>
    <cellStyle name="style1780135908586" xfId="89"/>
    <cellStyle name="style1780135908634" xfId="93"/>
    <cellStyle name="style1780135908650" xfId="94"/>
    <cellStyle name="style1780135908682" xfId="95"/>
    <cellStyle name="style1780135908697" xfId="96"/>
    <cellStyle name="style1780135908713" xfId="97"/>
    <cellStyle name="style1780146122307" xfId="98"/>
    <cellStyle name="style1780146122343" xfId="99"/>
    <cellStyle name="style1780146122374" xfId="100"/>
    <cellStyle name="style1780146122403" xfId="101"/>
    <cellStyle name="style1780146122437" xfId="108"/>
    <cellStyle name="style1780146122463" xfId="115"/>
    <cellStyle name="style1780146122493" xfId="102"/>
    <cellStyle name="style1780146122513" xfId="109"/>
    <cellStyle name="style1780146122545" xfId="116"/>
    <cellStyle name="style1780146122571" xfId="103"/>
    <cellStyle name="style1780146122597" xfId="104"/>
    <cellStyle name="style1780146122619" xfId="105"/>
    <cellStyle name="style1780146122634" xfId="106"/>
    <cellStyle name="style1780146122648" xfId="107"/>
    <cellStyle name="style1780146122660" xfId="110"/>
    <cellStyle name="style1780146122709" xfId="111"/>
    <cellStyle name="style1780146122744" xfId="112"/>
    <cellStyle name="style1780146122760" xfId="113"/>
    <cellStyle name="style1780146122785" xfId="114"/>
    <cellStyle name="style1780146122814" xfId="117"/>
    <cellStyle name="style1780146122836" xfId="118"/>
    <cellStyle name="style1780146122855" xfId="119"/>
    <cellStyle name="style1780146122871" xfId="120"/>
    <cellStyle name="style1780146122889" xfId="121"/>
    <cellStyle name="style1780146271119" xfId="122"/>
    <cellStyle name="style1780146271153" xfId="123"/>
    <cellStyle name="style1780146271178" xfId="124"/>
    <cellStyle name="style1780146271271" xfId="125"/>
    <cellStyle name="style1780146271303" xfId="132"/>
    <cellStyle name="style1780146271318" xfId="126"/>
    <cellStyle name="style1780146271350" xfId="133"/>
    <cellStyle name="style1780146271390" xfId="139"/>
    <cellStyle name="style1780146271411" xfId="140"/>
    <cellStyle name="style1780146271434" xfId="127"/>
    <cellStyle name="style1780146271466" xfId="128"/>
    <cellStyle name="style1780146271507" xfId="129"/>
    <cellStyle name="style1780146271533" xfId="130"/>
    <cellStyle name="style1780146271548" xfId="131"/>
    <cellStyle name="style1780146271593" xfId="134"/>
    <cellStyle name="style1780146271613" xfId="135"/>
    <cellStyle name="style1780146271635" xfId="136"/>
    <cellStyle name="style1780146271653" xfId="137"/>
    <cellStyle name="style1780146271668" xfId="138"/>
    <cellStyle name="style1780146271729" xfId="141"/>
    <cellStyle name="style1780146271745" xfId="142"/>
    <cellStyle name="style1780146271763" xfId="143"/>
    <cellStyle name="style1780146271789" xfId="144"/>
    <cellStyle name="style1780146271793" xfId="145"/>
    <cellStyle name="style1780216181365" xfId="290"/>
    <cellStyle name="style1780216181523" xfId="292"/>
    <cellStyle name="style1780216181546" xfId="293"/>
    <cellStyle name="style1780216181609" xfId="294"/>
    <cellStyle name="style1780216182116" xfId="295"/>
    <cellStyle name="style1780216182146" xfId="299"/>
    <cellStyle name="style1780216182194" xfId="291"/>
    <cellStyle name="style1780216182236" xfId="300"/>
    <cellStyle name="style1780216184491" xfId="296"/>
    <cellStyle name="style1780216184545" xfId="297"/>
    <cellStyle name="style1780216184602" xfId="298"/>
    <cellStyle name="style1780216184631" xfId="301"/>
    <cellStyle name="style1780216184666" xfId="302"/>
    <cellStyle name="style1780216184714" xfId="303"/>
    <cellStyle name="style1780216184843" xfId="304"/>
    <cellStyle name="style1780216184865" xfId="305"/>
    <cellStyle name="style1780216184936" xfId="306"/>
    <cellStyle name="style1780216185749" xfId="308"/>
    <cellStyle name="style1780216185775" xfId="309"/>
    <cellStyle name="style1780216185799" xfId="307"/>
    <cellStyle name="style1780217060478" xfId="257"/>
    <cellStyle name="style1780217060509" xfId="258"/>
    <cellStyle name="style1780217060547" xfId="256"/>
    <cellStyle name="style1780217060574" xfId="259"/>
    <cellStyle name="style1780217060601" xfId="260"/>
    <cellStyle name="style1780217060619" xfId="261"/>
    <cellStyle name="style1780217060664" xfId="262"/>
    <cellStyle name="style1780217060715" xfId="263"/>
    <cellStyle name="style1780217060797" xfId="264"/>
    <cellStyle name="style1780217060834" xfId="265"/>
    <cellStyle name="style1780217060872" xfId="272"/>
    <cellStyle name="style1780217060940" xfId="280"/>
    <cellStyle name="style1780217060989" xfId="266"/>
    <cellStyle name="style1780217061037" xfId="267"/>
    <cellStyle name="style1780217061079" xfId="273"/>
    <cellStyle name="style1780217061123" xfId="274"/>
    <cellStyle name="style1780217061203" xfId="281"/>
    <cellStyle name="style1780217061250" xfId="282"/>
    <cellStyle name="style1780217061267" xfId="268"/>
    <cellStyle name="style1780217061299" xfId="269"/>
    <cellStyle name="style1780217061331" xfId="270"/>
    <cellStyle name="style1780217061360" xfId="271"/>
    <cellStyle name="style1780217061399" xfId="275"/>
    <cellStyle name="style1780217061425" xfId="276"/>
    <cellStyle name="style1780217061457" xfId="277"/>
    <cellStyle name="style1780217061473" xfId="278"/>
    <cellStyle name="style1780217061521" xfId="279"/>
    <cellStyle name="style1780217061558" xfId="283"/>
    <cellStyle name="style1780217061594" xfId="284"/>
    <cellStyle name="style1780217061633" xfId="285"/>
    <cellStyle name="style1780217061664" xfId="286"/>
    <cellStyle name="style1780217061745" xfId="288"/>
    <cellStyle name="style1780217061790" xfId="289"/>
    <cellStyle name="style1780217061806" xfId="287"/>
    <cellStyle name="style1780217251962" xfId="311"/>
    <cellStyle name="style1780217251991" xfId="312"/>
    <cellStyle name="style1780217252045" xfId="310"/>
    <cellStyle name="style1780217252081" xfId="313"/>
    <cellStyle name="style1780217252096" xfId="314"/>
    <cellStyle name="style1780217252216" xfId="315"/>
    <cellStyle name="style1780217252257" xfId="316"/>
    <cellStyle name="style1780217252335" xfId="317"/>
    <cellStyle name="style1780217252382" xfId="318"/>
    <cellStyle name="style1780217252436" xfId="323"/>
    <cellStyle name="style1780217253094" xfId="319"/>
    <cellStyle name="style1780217253135" xfId="324"/>
    <cellStyle name="style1780217256541" xfId="320"/>
    <cellStyle name="style1780217256575" xfId="321"/>
    <cellStyle name="style1780217256642" xfId="322"/>
    <cellStyle name="style1780217256674" xfId="325"/>
    <cellStyle name="style1780217256721" xfId="326"/>
    <cellStyle name="style1780217256775" xfId="327"/>
    <cellStyle name="style1780217256861" xfId="328"/>
    <cellStyle name="style1780217256892" xfId="329"/>
    <cellStyle name="style1780217257656" xfId="331"/>
    <cellStyle name="style1780217257687" xfId="332"/>
    <cellStyle name="style1780217257711" xfId="330"/>
    <cellStyle name="style1780217385626" xfId="220"/>
    <cellStyle name="style1780217385640" xfId="221"/>
    <cellStyle name="style1780217385674" xfId="219"/>
    <cellStyle name="style1780217385710" xfId="222"/>
    <cellStyle name="style1780217385736" xfId="223"/>
    <cellStyle name="style1780217385775" xfId="224"/>
    <cellStyle name="style1780217385799" xfId="225"/>
    <cellStyle name="style1780217385828" xfId="226"/>
    <cellStyle name="style1780217385850" xfId="227"/>
    <cellStyle name="style1780217385894" xfId="228"/>
    <cellStyle name="style1780217385910" xfId="236"/>
    <cellStyle name="style1780217386368" xfId="245"/>
    <cellStyle name="style1780217386415" xfId="229"/>
    <cellStyle name="style1780217386448" xfId="237"/>
    <cellStyle name="style1780217386493" xfId="230"/>
    <cellStyle name="style1780217386535" xfId="238"/>
    <cellStyle name="style1780217388317" xfId="246"/>
    <cellStyle name="style1780217388645" xfId="247"/>
    <cellStyle name="style1780217388674" xfId="231"/>
    <cellStyle name="style1780217388719" xfId="232"/>
    <cellStyle name="style1780217388750" xfId="233"/>
    <cellStyle name="style1780217388778" xfId="234"/>
    <cellStyle name="style1780217388797" xfId="235"/>
    <cellStyle name="style1780217388828" xfId="239"/>
    <cellStyle name="style1780217388865" xfId="240"/>
    <cellStyle name="style1780217388896" xfId="241"/>
    <cellStyle name="style1780217388917" xfId="242"/>
    <cellStyle name="style1780217388936" xfId="243"/>
    <cellStyle name="style1780217389225" xfId="244"/>
    <cellStyle name="style1780217390234" xfId="248"/>
    <cellStyle name="style1780217390266" xfId="249"/>
    <cellStyle name="style1780217390298" xfId="250"/>
    <cellStyle name="style1780217390329" xfId="251"/>
    <cellStyle name="style1780217390345" xfId="252"/>
    <cellStyle name="style1780217390408" xfId="254"/>
    <cellStyle name="style1780217390440" xfId="255"/>
    <cellStyle name="style1780217390471" xfId="253"/>
    <cellStyle name="style1780217464128" xfId="183"/>
    <cellStyle name="style1780217464165" xfId="184"/>
    <cellStyle name="style1780217464191" xfId="182"/>
    <cellStyle name="style1780217464221" xfId="185"/>
    <cellStyle name="style1780217464254" xfId="186"/>
    <cellStyle name="style1780217464280" xfId="187"/>
    <cellStyle name="style1780217464308" xfId="188"/>
    <cellStyle name="style1780217464332" xfId="189"/>
    <cellStyle name="style1780217464364" xfId="190"/>
    <cellStyle name="style1780217464401" xfId="191"/>
    <cellStyle name="style1780217464433" xfId="199"/>
    <cellStyle name="style1780217464470" xfId="208"/>
    <cellStyle name="style1780217464502" xfId="192"/>
    <cellStyle name="style1780217464538" xfId="200"/>
    <cellStyle name="style1780217464569" xfId="193"/>
    <cellStyle name="style1780217464599" xfId="201"/>
    <cellStyle name="style1780217464719" xfId="209"/>
    <cellStyle name="style1780217464752" xfId="210"/>
    <cellStyle name="style1780217464787" xfId="194"/>
    <cellStyle name="style1780217464820" xfId="195"/>
    <cellStyle name="style1780217464849" xfId="196"/>
    <cellStyle name="style1780217464868" xfId="197"/>
    <cellStyle name="style1780217464899" xfId="198"/>
    <cellStyle name="style1780217464930" xfId="202"/>
    <cellStyle name="style1780217464949" xfId="203"/>
    <cellStyle name="style1780217464987" xfId="204"/>
    <cellStyle name="style1780217465018" xfId="205"/>
    <cellStyle name="style1780217465044" xfId="206"/>
    <cellStyle name="style1780217465107" xfId="207"/>
    <cellStyle name="style1780217465282" xfId="211"/>
    <cellStyle name="style1780217465313" xfId="212"/>
    <cellStyle name="style1780217465353" xfId="213"/>
    <cellStyle name="style1780217465381" xfId="214"/>
    <cellStyle name="style1780217465403" xfId="215"/>
    <cellStyle name="style1780217465488" xfId="217"/>
    <cellStyle name="style1780217465555" xfId="218"/>
    <cellStyle name="style1780217465581" xfId="216"/>
    <cellStyle name="style1780217621004" xfId="147"/>
    <cellStyle name="style1780217621038" xfId="148"/>
    <cellStyle name="style1780217621061" xfId="146"/>
    <cellStyle name="style1780217621109" xfId="149"/>
    <cellStyle name="style1780217621140" xfId="150"/>
    <cellStyle name="style1780217621172" xfId="151"/>
    <cellStyle name="style1780217621204" xfId="152"/>
    <cellStyle name="style1780217621243" xfId="153"/>
    <cellStyle name="style1780217621271" xfId="154"/>
    <cellStyle name="style1780217621299" xfId="155"/>
    <cellStyle name="style1780217621336" xfId="163"/>
    <cellStyle name="style1780217621393" xfId="171"/>
    <cellStyle name="style1780217621425" xfId="156"/>
    <cellStyle name="style1780217621457" xfId="157"/>
    <cellStyle name="style1780217621490" xfId="164"/>
    <cellStyle name="style1780217621519" xfId="165"/>
    <cellStyle name="style1780217621569" xfId="172"/>
    <cellStyle name="style1780217621598" xfId="173"/>
    <cellStyle name="style1780217621638" xfId="158"/>
    <cellStyle name="style1780217621661" xfId="159"/>
    <cellStyle name="style1780217621693" xfId="160"/>
    <cellStyle name="style1780217621711" xfId="161"/>
    <cellStyle name="style1780217621746" xfId="162"/>
    <cellStyle name="style1780217621774" xfId="166"/>
    <cellStyle name="style1780217621803" xfId="167"/>
    <cellStyle name="style1780217621837" xfId="168"/>
    <cellStyle name="style1780217621855" xfId="169"/>
    <cellStyle name="style1780217621886" xfId="170"/>
    <cellStyle name="style1780217621951" xfId="174"/>
    <cellStyle name="style1780217621990" xfId="175"/>
    <cellStyle name="style1780217622009" xfId="176"/>
    <cellStyle name="style1780217622041" xfId="177"/>
    <cellStyle name="style1780217622061" xfId="178"/>
    <cellStyle name="style1780217622119" xfId="180"/>
    <cellStyle name="style1780217622151" xfId="181"/>
    <cellStyle name="style1780217622167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  <a:r>
              <a:rPr lang="en-US" sz="2000" b="1"/>
              <a:t>Percentage of Area Harvested by Crop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'% Change'!#REF!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'% Change'!#REF!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'% Change'!#REF!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5D6-405C-8636-A80B31A86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212384"/>
        <c:axId val="647213104"/>
      </c:barChart>
      <c:catAx>
        <c:axId val="64721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213104"/>
        <c:crosses val="autoZero"/>
        <c:auto val="1"/>
        <c:lblAlgn val="ctr"/>
        <c:lblOffset val="100"/>
        <c:noMultiLvlLbl val="0"/>
      </c:catAx>
      <c:valAx>
        <c:axId val="6472131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47212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21</xdr:row>
      <xdr:rowOff>100012</xdr:rowOff>
    </xdr:from>
    <xdr:to>
      <xdr:col>9</xdr:col>
      <xdr:colOff>581025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D56921-55F9-C3AE-A7BB-E3F1073A1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2025_PHS_Result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cassava_production_phs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rovince"/>
    </sheetNames>
    <sheetDataSet>
      <sheetData sheetId="0">
        <row r="2">
          <cell r="B2">
            <v>2196722.5260860063</v>
          </cell>
          <cell r="C2">
            <v>1680641.4302346017</v>
          </cell>
        </row>
        <row r="3">
          <cell r="B3">
            <v>46723.176866259972</v>
          </cell>
          <cell r="C3">
            <v>19571.572010605985</v>
          </cell>
          <cell r="D3">
            <v>14159.139291299025</v>
          </cell>
        </row>
        <row r="4">
          <cell r="B4">
            <v>170913.52474476263</v>
          </cell>
          <cell r="C4">
            <v>119083.88076448601</v>
          </cell>
          <cell r="D4">
            <v>150432.3058959755</v>
          </cell>
        </row>
        <row r="5">
          <cell r="B5">
            <v>246555.15468713362</v>
          </cell>
          <cell r="C5">
            <v>171963.41954707704</v>
          </cell>
          <cell r="D5">
            <v>266626.44291962846</v>
          </cell>
        </row>
        <row r="6">
          <cell r="B6">
            <v>42976.662494391494</v>
          </cell>
          <cell r="C6">
            <v>28077.555582083649</v>
          </cell>
          <cell r="D6">
            <v>32025.413113181261</v>
          </cell>
        </row>
        <row r="7">
          <cell r="B7">
            <v>337489.80046533071</v>
          </cell>
          <cell r="C7">
            <v>212813.85170468417</v>
          </cell>
          <cell r="D7">
            <v>126184.06458304597</v>
          </cell>
        </row>
        <row r="8">
          <cell r="B8">
            <v>30229.638949922624</v>
          </cell>
          <cell r="C8">
            <v>14586.61262742922</v>
          </cell>
          <cell r="D8">
            <v>10151.111204900955</v>
          </cell>
        </row>
        <row r="9">
          <cell r="B9">
            <v>17856.064194428069</v>
          </cell>
          <cell r="C9">
            <v>8690.3897078335103</v>
          </cell>
          <cell r="D9">
            <v>6978.6963266986768</v>
          </cell>
        </row>
        <row r="10">
          <cell r="B10">
            <v>83352.661809387515</v>
          </cell>
          <cell r="C10">
            <v>61695.144978780307</v>
          </cell>
          <cell r="D10">
            <v>64772.519660000879</v>
          </cell>
        </row>
        <row r="11">
          <cell r="C11">
            <v>1797.4520035033142</v>
          </cell>
          <cell r="D11">
            <v>1967.7904996553145</v>
          </cell>
        </row>
        <row r="12">
          <cell r="B12">
            <v>3931.6856120373473</v>
          </cell>
          <cell r="C12">
            <v>2755.4366187762112</v>
          </cell>
          <cell r="D12">
            <v>48710.328012517566</v>
          </cell>
        </row>
        <row r="13">
          <cell r="B13">
            <v>62255.379494052439</v>
          </cell>
          <cell r="C13">
            <v>43626.603965360082</v>
          </cell>
          <cell r="D13">
            <v>127573.71483765499</v>
          </cell>
        </row>
        <row r="16">
          <cell r="C16">
            <v>26151.100000000002</v>
          </cell>
        </row>
        <row r="18">
          <cell r="B18">
            <v>2293.844585837222</v>
          </cell>
          <cell r="C18">
            <v>1710.6671865034841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2">
          <cell r="G12">
            <v>2579021.5332518253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115" zoomScaleNormal="11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9.109375" defaultRowHeight="13.8" x14ac:dyDescent="0.25"/>
  <cols>
    <col min="1" max="1" width="25.33203125" style="5" customWidth="1"/>
    <col min="2" max="2" width="16.5546875" style="6" customWidth="1"/>
    <col min="3" max="3" width="16.5546875" style="7" customWidth="1"/>
    <col min="4" max="4" width="16.5546875" style="8" customWidth="1"/>
    <col min="5" max="6" width="16.5546875" style="7" customWidth="1"/>
    <col min="7" max="7" width="16.5546875" style="8" customWidth="1"/>
    <col min="8" max="9" width="16.5546875" style="7" customWidth="1"/>
    <col min="10" max="10" width="16.5546875" style="8" customWidth="1"/>
    <col min="11" max="12" width="16.5546875" style="7" customWidth="1"/>
    <col min="13" max="13" width="16.5546875" style="8" customWidth="1"/>
    <col min="14" max="14" width="9.109375" style="7"/>
    <col min="15" max="15" width="13.5546875" style="7" bestFit="1" customWidth="1"/>
    <col min="16" max="16384" width="9.109375" style="7"/>
  </cols>
  <sheetData>
    <row r="1" spans="1:14" s="9" customFormat="1" ht="29.4" customHeight="1" thickBot="1" x14ac:dyDescent="0.3">
      <c r="A1" s="197" t="s">
        <v>114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9"/>
    </row>
    <row r="2" spans="1:14" s="10" customFormat="1" ht="18" customHeight="1" thickBot="1" x14ac:dyDescent="0.3">
      <c r="A2" s="200" t="s">
        <v>2</v>
      </c>
      <c r="B2" s="202" t="s">
        <v>3</v>
      </c>
      <c r="C2" s="203"/>
      <c r="D2" s="204"/>
      <c r="E2" s="202" t="s">
        <v>4</v>
      </c>
      <c r="F2" s="203"/>
      <c r="G2" s="204"/>
      <c r="H2" s="205" t="s">
        <v>6</v>
      </c>
      <c r="I2" s="206"/>
      <c r="J2" s="206"/>
      <c r="K2" s="206" t="s">
        <v>113</v>
      </c>
      <c r="L2" s="206"/>
      <c r="M2" s="207"/>
    </row>
    <row r="3" spans="1:14" s="10" customFormat="1" ht="28.2" thickBot="1" x14ac:dyDescent="0.3">
      <c r="A3" s="201"/>
      <c r="B3" s="11" t="s">
        <v>111</v>
      </c>
      <c r="C3" s="151" t="s">
        <v>112</v>
      </c>
      <c r="D3" s="12" t="s">
        <v>51</v>
      </c>
      <c r="E3" s="11" t="s">
        <v>111</v>
      </c>
      <c r="F3" s="151" t="s">
        <v>112</v>
      </c>
      <c r="G3" s="12" t="s">
        <v>51</v>
      </c>
      <c r="H3" s="11" t="s">
        <v>111</v>
      </c>
      <c r="I3" s="151" t="s">
        <v>112</v>
      </c>
      <c r="J3" s="13" t="s">
        <v>51</v>
      </c>
      <c r="K3" s="11" t="s">
        <v>111</v>
      </c>
      <c r="L3" s="151" t="s">
        <v>112</v>
      </c>
      <c r="M3" s="12" t="s">
        <v>51</v>
      </c>
    </row>
    <row r="4" spans="1:14" ht="18" customHeight="1" x14ac:dyDescent="0.25">
      <c r="A4" s="14" t="s">
        <v>12</v>
      </c>
      <c r="B4" s="15">
        <f>[1]National!$B$2</f>
        <v>2196722.5260860063</v>
      </c>
      <c r="C4" s="1">
        <f>'National '!B3</f>
        <v>2361409</v>
      </c>
      <c r="D4" s="16">
        <f>(C4-B4)/B4</f>
        <v>7.4969174285030235E-2</v>
      </c>
      <c r="E4" s="15">
        <f>[1]National!$C$2</f>
        <v>1680641.4302346017</v>
      </c>
      <c r="F4" s="1">
        <f>VLOOKUP(A4,'National '!$A$2:$G$31,3,0)</f>
        <v>1962144</v>
      </c>
      <c r="G4" s="16">
        <f>(F4-E4)/E4</f>
        <v>0.16749710241648819</v>
      </c>
      <c r="H4" s="15">
        <v>3865018.5798893352</v>
      </c>
      <c r="I4" s="1">
        <v>4937605</v>
      </c>
      <c r="J4" s="16">
        <f>(I4-H4)/H4</f>
        <v>0.27751132315161486</v>
      </c>
      <c r="K4" s="17">
        <f>IFERROR(H4/B4,"")</f>
        <v>1.7594477836833597</v>
      </c>
      <c r="L4" s="18">
        <f>I4/C4</f>
        <v>2.0909571361843713</v>
      </c>
      <c r="M4" s="19">
        <f>(L4-K4)/K4</f>
        <v>0.18841670413600173</v>
      </c>
      <c r="N4" s="20"/>
    </row>
    <row r="5" spans="1:14" ht="18" customHeight="1" x14ac:dyDescent="0.25">
      <c r="A5" s="21" t="s">
        <v>52</v>
      </c>
      <c r="B5" s="22">
        <f>[1]National!$B$3</f>
        <v>46723.176866259972</v>
      </c>
      <c r="C5" s="2">
        <f>'National '!C4</f>
        <v>23115</v>
      </c>
      <c r="D5" s="23">
        <f>(C5-B5)/B5</f>
        <v>-0.50527764697669897</v>
      </c>
      <c r="E5" s="22">
        <f>[1]National!$C$3</f>
        <v>19571.572010605985</v>
      </c>
      <c r="F5" s="2">
        <f>VLOOKUP(A5,'National '!$A$2:$G$31,3,0)</f>
        <v>23115</v>
      </c>
      <c r="G5" s="23">
        <f t="shared" ref="G5:G19" si="0">(F5-E5)/E5</f>
        <v>0.18104973823634626</v>
      </c>
      <c r="H5" s="22">
        <f>[1]National!$D$3</f>
        <v>14159.139291299025</v>
      </c>
      <c r="I5" s="2">
        <v>14046</v>
      </c>
      <c r="J5" s="23">
        <f t="shared" ref="J5:J19" si="1">(I5-H5)/H5</f>
        <v>-7.990548646452723E-3</v>
      </c>
      <c r="K5" s="17">
        <f t="shared" ref="K5:K19" si="2">IFERROR(H5/B5,"")</f>
        <v>0.30304316275042742</v>
      </c>
      <c r="L5" s="18">
        <f t="shared" ref="L5:L19" si="3">I5/C5</f>
        <v>0.60765736534717718</v>
      </c>
      <c r="M5" s="19">
        <f t="shared" ref="M5:M19" si="4">(L5-K5)/K5</f>
        <v>1.0051842114900846</v>
      </c>
      <c r="N5" s="20"/>
    </row>
    <row r="6" spans="1:14" ht="18" customHeight="1" x14ac:dyDescent="0.25">
      <c r="A6" s="21" t="s">
        <v>14</v>
      </c>
      <c r="B6" s="22">
        <f>[1]National!$B$6</f>
        <v>42976.662494391494</v>
      </c>
      <c r="C6" s="2">
        <f>'National '!B5</f>
        <v>70248</v>
      </c>
      <c r="D6" s="23">
        <f t="shared" ref="D6:D19" si="5">(C6-B6)/B6</f>
        <v>0.63456154858854963</v>
      </c>
      <c r="E6" s="22">
        <f>[1]National!$C$6</f>
        <v>28077.555582083649</v>
      </c>
      <c r="F6" s="2">
        <f>VLOOKUP(A6,'National '!$A$2:$G$31,3,0)</f>
        <v>51889</v>
      </c>
      <c r="G6" s="23">
        <f t="shared" si="0"/>
        <v>0.84805973754746966</v>
      </c>
      <c r="H6" s="22">
        <f>[1]National!$D$6</f>
        <v>32025.413113181261</v>
      </c>
      <c r="I6" s="2">
        <v>71938</v>
      </c>
      <c r="J6" s="23">
        <f t="shared" si="1"/>
        <v>1.2462785958689544</v>
      </c>
      <c r="K6" s="17">
        <f t="shared" si="2"/>
        <v>0.74518148349375934</v>
      </c>
      <c r="L6" s="18">
        <f t="shared" si="3"/>
        <v>1.0240576244163535</v>
      </c>
      <c r="M6" s="19">
        <f t="shared" si="4"/>
        <v>0.37423922507453133</v>
      </c>
      <c r="N6" s="20"/>
    </row>
    <row r="7" spans="1:14" ht="18" customHeight="1" x14ac:dyDescent="0.25">
      <c r="A7" s="21" t="s">
        <v>15</v>
      </c>
      <c r="B7" s="22">
        <v>55923</v>
      </c>
      <c r="C7" s="2">
        <f>'National '!B6</f>
        <v>47204</v>
      </c>
      <c r="D7" s="23">
        <f t="shared" si="5"/>
        <v>-0.15591080592958176</v>
      </c>
      <c r="E7" s="22">
        <v>29074</v>
      </c>
      <c r="F7" s="2">
        <f>VLOOKUP(A7,'National '!$A$2:$G$31,3,0)</f>
        <v>35046</v>
      </c>
      <c r="G7" s="23">
        <f t="shared" si="0"/>
        <v>0.20540689275641466</v>
      </c>
      <c r="H7" s="22">
        <v>23023</v>
      </c>
      <c r="I7" s="2">
        <v>23606</v>
      </c>
      <c r="J7" s="23">
        <f t="shared" si="1"/>
        <v>2.5322503583373148E-2</v>
      </c>
      <c r="K7" s="17">
        <f t="shared" si="2"/>
        <v>0.41169107522843912</v>
      </c>
      <c r="L7" s="18">
        <f t="shared" si="3"/>
        <v>0.50008473858147617</v>
      </c>
      <c r="M7" s="19">
        <f t="shared" si="4"/>
        <v>0.21470871891985802</v>
      </c>
      <c r="N7" s="20"/>
    </row>
    <row r="8" spans="1:14" ht="18" customHeight="1" x14ac:dyDescent="0.25">
      <c r="A8" s="21" t="s">
        <v>24</v>
      </c>
      <c r="B8" s="22">
        <f>[1]National!$B$7</f>
        <v>337489.80046533071</v>
      </c>
      <c r="C8" s="2">
        <f>'National '!B15</f>
        <v>233754</v>
      </c>
      <c r="D8" s="23">
        <f t="shared" si="5"/>
        <v>-0.30737462383248282</v>
      </c>
      <c r="E8" s="22">
        <f>[1]National!$C$7</f>
        <v>212813.85170468417</v>
      </c>
      <c r="F8" s="2">
        <f>VLOOKUP(A8,'National '!$A$2:$G$31,3,0)</f>
        <v>199262</v>
      </c>
      <c r="G8" s="23">
        <f t="shared" si="0"/>
        <v>-6.367936859434177E-2</v>
      </c>
      <c r="H8" s="22">
        <f>[1]National!$D$7</f>
        <v>126184.06458304597</v>
      </c>
      <c r="I8" s="2">
        <v>70611</v>
      </c>
      <c r="J8" s="23">
        <f t="shared" si="1"/>
        <v>-0.44041270002418942</v>
      </c>
      <c r="K8" s="17">
        <f t="shared" si="2"/>
        <v>0.37389000914713116</v>
      </c>
      <c r="L8" s="18">
        <f t="shared" si="3"/>
        <v>0.30207397520470236</v>
      </c>
      <c r="M8" s="19">
        <f t="shared" si="4"/>
        <v>-0.19207796995230259</v>
      </c>
      <c r="N8" s="20"/>
    </row>
    <row r="9" spans="1:14" ht="18" customHeight="1" x14ac:dyDescent="0.25">
      <c r="A9" s="21" t="s">
        <v>53</v>
      </c>
      <c r="B9" s="22">
        <f>[1]National!$B$4</f>
        <v>170913.52474476263</v>
      </c>
      <c r="C9" s="2">
        <f>'National '!B16</f>
        <v>194195</v>
      </c>
      <c r="D9" s="23">
        <f t="shared" si="5"/>
        <v>0.13621786391688578</v>
      </c>
      <c r="E9" s="22">
        <f>[1]National!$C$4</f>
        <v>119083.88076448601</v>
      </c>
      <c r="F9" s="2">
        <f>VLOOKUP(A9,'National '!$A$2:$G$31,3,0)</f>
        <v>179388</v>
      </c>
      <c r="G9" s="23">
        <f t="shared" si="0"/>
        <v>0.50640035283010609</v>
      </c>
      <c r="H9" s="22">
        <f>[1]National!$D$4</f>
        <v>150432.3058959755</v>
      </c>
      <c r="I9" s="2">
        <v>149918</v>
      </c>
      <c r="J9" s="23">
        <f t="shared" si="1"/>
        <v>-3.4188527052902077E-3</v>
      </c>
      <c r="K9" s="17">
        <f t="shared" si="2"/>
        <v>0.88016619001115803</v>
      </c>
      <c r="L9" s="18">
        <f t="shared" si="3"/>
        <v>0.77199721928988907</v>
      </c>
      <c r="M9" s="19">
        <f t="shared" si="4"/>
        <v>-0.12289607570576834</v>
      </c>
      <c r="N9" s="20"/>
    </row>
    <row r="10" spans="1:14" ht="18" customHeight="1" x14ac:dyDescent="0.25">
      <c r="A10" s="21" t="s">
        <v>20</v>
      </c>
      <c r="B10" s="22">
        <f>[1]National!$B$5</f>
        <v>246555.15468713362</v>
      </c>
      <c r="C10" s="2">
        <f>'National '!B11</f>
        <v>408996</v>
      </c>
      <c r="D10" s="23">
        <f t="shared" si="5"/>
        <v>0.65884181378805828</v>
      </c>
      <c r="E10" s="22">
        <f>[1]National!$C$5</f>
        <v>171963.41954707704</v>
      </c>
      <c r="F10" s="2">
        <f>VLOOKUP(A10,'National '!$A$2:$G$31,3,0)</f>
        <v>365757</v>
      </c>
      <c r="G10" s="23">
        <f t="shared" si="0"/>
        <v>1.1269465387658779</v>
      </c>
      <c r="H10" s="22">
        <f>[1]National!$D$5</f>
        <v>266626.44291962846</v>
      </c>
      <c r="I10" s="2">
        <v>453304</v>
      </c>
      <c r="J10" s="23">
        <f t="shared" si="1"/>
        <v>0.70014644847751795</v>
      </c>
      <c r="K10" s="17">
        <f t="shared" si="2"/>
        <v>1.0814068894968525</v>
      </c>
      <c r="L10" s="18">
        <f t="shared" si="3"/>
        <v>1.108333577834502</v>
      </c>
      <c r="M10" s="19">
        <f t="shared" si="4"/>
        <v>2.4899682625637576E-2</v>
      </c>
      <c r="N10" s="20"/>
    </row>
    <row r="11" spans="1:14" ht="18" customHeight="1" x14ac:dyDescent="0.25">
      <c r="A11" s="21" t="s">
        <v>54</v>
      </c>
      <c r="B11" s="22">
        <f>[1]National!$B$9</f>
        <v>17856.064194428069</v>
      </c>
      <c r="C11" s="2">
        <f>'National '!B17</f>
        <v>4264</v>
      </c>
      <c r="D11" s="23">
        <f t="shared" si="5"/>
        <v>-0.76120157535440713</v>
      </c>
      <c r="E11" s="22">
        <f>[1]National!$C$9</f>
        <v>8690.3897078335103</v>
      </c>
      <c r="F11" s="2">
        <f>VLOOKUP(A11,'National '!$A$2:$G$31,3,0)</f>
        <v>3636</v>
      </c>
      <c r="G11" s="23">
        <f t="shared" si="0"/>
        <v>-0.58160679529451798</v>
      </c>
      <c r="H11" s="22">
        <f>[1]National!$D$9</f>
        <v>6978.6963266986768</v>
      </c>
      <c r="I11" s="2">
        <v>1930</v>
      </c>
      <c r="J11" s="23">
        <f t="shared" si="1"/>
        <v>-0.72344404890977676</v>
      </c>
      <c r="K11" s="17">
        <f t="shared" si="2"/>
        <v>0.39083060246145163</v>
      </c>
      <c r="L11" s="18">
        <f t="shared" si="3"/>
        <v>0.45262664165103189</v>
      </c>
      <c r="M11" s="19">
        <f t="shared" si="4"/>
        <v>0.15811463790293986</v>
      </c>
      <c r="N11" s="20"/>
    </row>
    <row r="12" spans="1:14" ht="18" customHeight="1" x14ac:dyDescent="0.25">
      <c r="A12" s="21" t="s">
        <v>23</v>
      </c>
      <c r="B12" s="22">
        <f>[1]National!$B$12</f>
        <v>3931.6856120373473</v>
      </c>
      <c r="C12" s="2">
        <f>'National '!B14</f>
        <v>5345</v>
      </c>
      <c r="D12" s="23">
        <f t="shared" si="5"/>
        <v>0.3594678027245144</v>
      </c>
      <c r="E12" s="22">
        <f>[1]National!$C$12</f>
        <v>2755.4366187762112</v>
      </c>
      <c r="F12" s="2">
        <f>VLOOKUP(A12,'National '!$A$2:$G$31,3,0)</f>
        <v>5313</v>
      </c>
      <c r="G12" s="23">
        <f t="shared" si="0"/>
        <v>0.92818806420584443</v>
      </c>
      <c r="H12" s="22">
        <f>[1]National!$D$12</f>
        <v>48710.328012517566</v>
      </c>
      <c r="I12" s="2">
        <v>35293</v>
      </c>
      <c r="J12" s="23">
        <f t="shared" si="1"/>
        <v>-0.27545139932273882</v>
      </c>
      <c r="K12" s="17">
        <f t="shared" si="2"/>
        <v>12.389171673183839</v>
      </c>
      <c r="L12" s="18">
        <f t="shared" si="3"/>
        <v>6.6029934518241351</v>
      </c>
      <c r="M12" s="19">
        <f t="shared" si="4"/>
        <v>-0.46703511534058345</v>
      </c>
      <c r="N12" s="20"/>
    </row>
    <row r="13" spans="1:14" ht="18" customHeight="1" x14ac:dyDescent="0.25">
      <c r="A13" s="21" t="s">
        <v>18</v>
      </c>
      <c r="B13" s="22">
        <f>[1]National!$B$10</f>
        <v>83352.661809387515</v>
      </c>
      <c r="C13" s="2">
        <f>'National '!B9</f>
        <v>90501</v>
      </c>
      <c r="D13" s="23">
        <f t="shared" si="5"/>
        <v>8.5760166927355524E-2</v>
      </c>
      <c r="E13" s="22">
        <f>[1]National!$C$10</f>
        <v>61695.144978780307</v>
      </c>
      <c r="F13" s="2">
        <f>VLOOKUP(A13,'National '!$A$2:$G$31,3,0)</f>
        <v>81690</v>
      </c>
      <c r="G13" s="23">
        <f t="shared" si="0"/>
        <v>0.32409122351680686</v>
      </c>
      <c r="H13" s="22">
        <f>[1]National!$D$10</f>
        <v>64772.519660000879</v>
      </c>
      <c r="I13" s="2">
        <v>50477</v>
      </c>
      <c r="J13" s="23">
        <f t="shared" si="1"/>
        <v>-0.2207034670727627</v>
      </c>
      <c r="K13" s="17">
        <f t="shared" si="2"/>
        <v>0.77708999633537723</v>
      </c>
      <c r="L13" s="18">
        <f t="shared" si="3"/>
        <v>0.55775074308571171</v>
      </c>
      <c r="M13" s="19">
        <f t="shared" si="4"/>
        <v>-0.28225720866827742</v>
      </c>
      <c r="N13" s="20"/>
    </row>
    <row r="14" spans="1:14" ht="18" customHeight="1" x14ac:dyDescent="0.25">
      <c r="A14" s="21" t="s">
        <v>21</v>
      </c>
      <c r="B14" s="22">
        <v>2461.4666467360903</v>
      </c>
      <c r="C14" s="2">
        <f>'National '!B12</f>
        <v>1680</v>
      </c>
      <c r="D14" s="23">
        <f t="shared" si="5"/>
        <v>-0.31748008764299795</v>
      </c>
      <c r="E14" s="22">
        <f>[1]National!$C$11</f>
        <v>1797.4520035033142</v>
      </c>
      <c r="F14" s="2">
        <f>VLOOKUP(A14,'National '!$A$2:$G$31,3,0)</f>
        <v>1524</v>
      </c>
      <c r="G14" s="23">
        <f t="shared" si="0"/>
        <v>-0.15213313232862077</v>
      </c>
      <c r="H14" s="22">
        <f>[1]National!$D$11</f>
        <v>1967.7904996553145</v>
      </c>
      <c r="I14" s="2">
        <v>1613</v>
      </c>
      <c r="J14" s="23">
        <f t="shared" si="1"/>
        <v>-0.18029891887244143</v>
      </c>
      <c r="K14" s="17">
        <f t="shared" si="2"/>
        <v>0.79943821390576575</v>
      </c>
      <c r="L14" s="18">
        <f t="shared" si="3"/>
        <v>0.96011904761904765</v>
      </c>
      <c r="M14" s="19">
        <f t="shared" si="4"/>
        <v>0.20099218541011882</v>
      </c>
      <c r="N14" s="20"/>
    </row>
    <row r="15" spans="1:14" ht="18" customHeight="1" x14ac:dyDescent="0.25">
      <c r="A15" s="21" t="s">
        <v>19</v>
      </c>
      <c r="B15" s="22">
        <f>[1]National!$B$8</f>
        <v>30229.638949922624</v>
      </c>
      <c r="C15" s="2">
        <f>'National '!B10</f>
        <v>19403</v>
      </c>
      <c r="D15" s="23">
        <f t="shared" si="5"/>
        <v>-0.35814648556860573</v>
      </c>
      <c r="E15" s="22">
        <f>[1]National!$C$8</f>
        <v>14586.61262742922</v>
      </c>
      <c r="F15" s="2">
        <f>VLOOKUP(A15,'National '!$A$2:$G$31,3,0)</f>
        <v>15759</v>
      </c>
      <c r="G15" s="23">
        <f t="shared" si="0"/>
        <v>8.0374203560200003E-2</v>
      </c>
      <c r="H15" s="22">
        <f>[1]National!$D$8</f>
        <v>10151.111204900955</v>
      </c>
      <c r="I15" s="2">
        <v>5704</v>
      </c>
      <c r="J15" s="23">
        <f t="shared" si="1"/>
        <v>-0.43809107349290888</v>
      </c>
      <c r="K15" s="17">
        <f t="shared" si="2"/>
        <v>0.3357999485775181</v>
      </c>
      <c r="L15" s="18">
        <f t="shared" si="3"/>
        <v>0.29397515848064731</v>
      </c>
      <c r="M15" s="19">
        <f t="shared" si="4"/>
        <v>-0.12455269952852807</v>
      </c>
      <c r="N15" s="20"/>
    </row>
    <row r="16" spans="1:14" ht="18" customHeight="1" x14ac:dyDescent="0.25">
      <c r="A16" s="21" t="s">
        <v>22</v>
      </c>
      <c r="B16" s="22">
        <f>[1]National!$B$13</f>
        <v>62255.379494052439</v>
      </c>
      <c r="C16" s="2">
        <f>'National '!B13</f>
        <v>50972</v>
      </c>
      <c r="D16" s="23">
        <f t="shared" si="5"/>
        <v>-0.18124344571910281</v>
      </c>
      <c r="E16" s="22">
        <f>[1]National!$C$13</f>
        <v>43626.603965360082</v>
      </c>
      <c r="F16" s="2">
        <f>VLOOKUP(A16,'National '!$A$2:$G$31,3,0)</f>
        <v>47497</v>
      </c>
      <c r="G16" s="23">
        <f t="shared" si="0"/>
        <v>8.871641803045334E-2</v>
      </c>
      <c r="H16" s="22">
        <f>[1]National!$D$13</f>
        <v>127573.71483765499</v>
      </c>
      <c r="I16" s="2">
        <v>140181</v>
      </c>
      <c r="J16" s="23">
        <f t="shared" si="1"/>
        <v>9.8823532562240732E-2</v>
      </c>
      <c r="K16" s="17">
        <f t="shared" si="2"/>
        <v>2.049199858300482</v>
      </c>
      <c r="L16" s="18">
        <f t="shared" si="3"/>
        <v>2.7501569489131286</v>
      </c>
      <c r="M16" s="19">
        <f t="shared" si="4"/>
        <v>0.34206380005998543</v>
      </c>
      <c r="N16" s="20"/>
    </row>
    <row r="17" spans="1:14" ht="18" customHeight="1" x14ac:dyDescent="0.25">
      <c r="A17" s="21" t="s">
        <v>55</v>
      </c>
      <c r="B17" s="24">
        <v>220429.19087622399</v>
      </c>
      <c r="C17" s="2">
        <f>National_Cassava!B13</f>
        <v>281743.63934923901</v>
      </c>
      <c r="D17" s="23">
        <f t="shared" si="5"/>
        <v>0.27815938637385135</v>
      </c>
      <c r="E17" s="25">
        <v>220429.19087622399</v>
      </c>
      <c r="F17" s="2">
        <v>281743.63934923901</v>
      </c>
      <c r="G17" s="23">
        <f t="shared" si="0"/>
        <v>0.27815938637385135</v>
      </c>
      <c r="H17" s="25">
        <f>[2]Sheet1!$G$12</f>
        <v>2579021.5332518253</v>
      </c>
      <c r="I17" s="2">
        <f>National_Cassava!C13</f>
        <v>3299828.7607721929</v>
      </c>
      <c r="J17" s="23">
        <f t="shared" si="1"/>
        <v>0.27948864258280132</v>
      </c>
      <c r="K17" s="17">
        <f t="shared" si="2"/>
        <v>11.700000000000021</v>
      </c>
      <c r="L17" s="18">
        <f t="shared" si="3"/>
        <v>11.712167729479233</v>
      </c>
      <c r="M17" s="19">
        <f t="shared" si="4"/>
        <v>1.0399768785651993E-3</v>
      </c>
      <c r="N17" s="20"/>
    </row>
    <row r="18" spans="1:14" ht="18" customHeight="1" x14ac:dyDescent="0.25">
      <c r="A18" s="21" t="s">
        <v>56</v>
      </c>
      <c r="B18" s="22">
        <v>26189.5</v>
      </c>
      <c r="C18" s="2">
        <f>'National '!B7</f>
        <v>12189</v>
      </c>
      <c r="D18" s="23">
        <f t="shared" si="5"/>
        <v>-0.53458447087573269</v>
      </c>
      <c r="E18" s="22">
        <f>[1]National!$C$16</f>
        <v>26151.100000000002</v>
      </c>
      <c r="F18" s="2">
        <f>VLOOKUP(A18,'National '!$A$2:$G$31,3,0)</f>
        <v>12189</v>
      </c>
      <c r="G18" s="23">
        <f t="shared" si="0"/>
        <v>-0.53390105961125922</v>
      </c>
      <c r="H18" s="22">
        <v>176613.52499999999</v>
      </c>
      <c r="I18" s="2">
        <v>81822</v>
      </c>
      <c r="J18" s="23">
        <f t="shared" si="1"/>
        <v>-0.53671724744749871</v>
      </c>
      <c r="K18" s="17">
        <f t="shared" si="2"/>
        <v>6.74367685522824</v>
      </c>
      <c r="L18" s="18">
        <f t="shared" si="3"/>
        <v>6.7127738124538521</v>
      </c>
      <c r="M18" s="19">
        <f t="shared" si="4"/>
        <v>-4.5825212918423593E-3</v>
      </c>
      <c r="N18" s="20"/>
    </row>
    <row r="19" spans="1:14" ht="18" customHeight="1" thickBot="1" x14ac:dyDescent="0.3">
      <c r="A19" s="26" t="s">
        <v>57</v>
      </c>
      <c r="B19" s="27">
        <f>[1]National!$B$18</f>
        <v>2293.844585837222</v>
      </c>
      <c r="C19" s="3">
        <f>'National '!B8</f>
        <v>1599</v>
      </c>
      <c r="D19" s="28">
        <f t="shared" si="5"/>
        <v>-0.30291702852380176</v>
      </c>
      <c r="E19" s="27">
        <f>[1]National!$C$18</f>
        <v>1710.6671865034841</v>
      </c>
      <c r="F19" s="3">
        <f>VLOOKUP(A19,'National '!$A$2:$G$31,3,0)</f>
        <v>1329</v>
      </c>
      <c r="G19" s="28">
        <f t="shared" si="0"/>
        <v>-0.22311013475601427</v>
      </c>
      <c r="H19" s="27">
        <v>8400.5254643013304</v>
      </c>
      <c r="I19" s="3">
        <v>5928</v>
      </c>
      <c r="J19" s="28">
        <f t="shared" si="1"/>
        <v>-0.29432985767479841</v>
      </c>
      <c r="K19" s="17">
        <f t="shared" si="2"/>
        <v>3.6622034100166614</v>
      </c>
      <c r="L19" s="18">
        <f t="shared" si="3"/>
        <v>3.7073170731707319</v>
      </c>
      <c r="M19" s="19">
        <f t="shared" si="4"/>
        <v>1.2318721300591345E-2</v>
      </c>
      <c r="N19" s="20"/>
    </row>
    <row r="20" spans="1:14" x14ac:dyDescent="0.25">
      <c r="B20" s="29"/>
      <c r="C20" s="30"/>
      <c r="D20" s="31"/>
      <c r="E20" s="30"/>
      <c r="F20" s="30"/>
      <c r="G20" s="31"/>
      <c r="H20" s="30"/>
      <c r="I20" s="30"/>
      <c r="J20" s="31"/>
      <c r="K20" s="32"/>
      <c r="L20" s="32"/>
      <c r="M20" s="31"/>
      <c r="N20" s="20"/>
    </row>
    <row r="21" spans="1:14" x14ac:dyDescent="0.25">
      <c r="A21" s="4" t="s">
        <v>96</v>
      </c>
    </row>
    <row r="23" spans="1:14" x14ac:dyDescent="0.25">
      <c r="A23" s="7"/>
      <c r="D23" s="7"/>
    </row>
    <row r="24" spans="1:14" x14ac:dyDescent="0.25">
      <c r="A24" s="7"/>
      <c r="D24" s="7"/>
    </row>
    <row r="25" spans="1:14" x14ac:dyDescent="0.25">
      <c r="A25" s="7"/>
      <c r="D25" s="7"/>
    </row>
    <row r="26" spans="1:14" x14ac:dyDescent="0.25">
      <c r="A26" s="7"/>
      <c r="D26" s="7"/>
    </row>
    <row r="27" spans="1:14" x14ac:dyDescent="0.25">
      <c r="A27" s="7"/>
      <c r="D27" s="7"/>
    </row>
    <row r="28" spans="1:14" x14ac:dyDescent="0.25">
      <c r="A28" s="7"/>
      <c r="D28" s="7"/>
    </row>
  </sheetData>
  <mergeCells count="6">
    <mergeCell ref="A1:M1"/>
    <mergeCell ref="A2:A3"/>
    <mergeCell ref="B2:D2"/>
    <mergeCell ref="E2:G2"/>
    <mergeCell ref="H2:J2"/>
    <mergeCell ref="K2:M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130" zoomScaleNormal="130" workbookViewId="0">
      <selection sqref="A1:XFD1048576"/>
    </sheetView>
  </sheetViews>
  <sheetFormatPr defaultColWidth="8.77734375" defaultRowHeight="13.8" x14ac:dyDescent="0.25"/>
  <cols>
    <col min="1" max="1" width="15.6640625" style="4" bestFit="1" customWidth="1"/>
    <col min="2" max="2" width="14.88671875" style="4" bestFit="1" customWidth="1"/>
    <col min="3" max="3" width="41.5546875" style="4" bestFit="1" customWidth="1"/>
    <col min="4" max="4" width="45" style="4" bestFit="1" customWidth="1"/>
    <col min="5" max="5" width="12.88671875" style="6" bestFit="1" customWidth="1"/>
    <col min="6" max="16384" width="8.77734375" style="4"/>
  </cols>
  <sheetData>
    <row r="1" spans="1:4" ht="34.950000000000003" customHeight="1" thickBot="1" x14ac:dyDescent="0.3">
      <c r="A1" s="240" t="s">
        <v>109</v>
      </c>
      <c r="B1" s="241"/>
      <c r="C1" s="241"/>
      <c r="D1" s="241"/>
    </row>
    <row r="2" spans="1:4" ht="28.2" thickBot="1" x14ac:dyDescent="0.3">
      <c r="A2" s="47" t="s">
        <v>8</v>
      </c>
      <c r="B2" s="138" t="s">
        <v>3</v>
      </c>
      <c r="C2" s="102" t="s">
        <v>10</v>
      </c>
      <c r="D2" s="103" t="s">
        <v>11</v>
      </c>
    </row>
    <row r="3" spans="1:4" x14ac:dyDescent="0.25">
      <c r="A3" s="142" t="s">
        <v>41</v>
      </c>
      <c r="B3" s="35">
        <v>9831</v>
      </c>
      <c r="C3" s="35">
        <v>115149.7</v>
      </c>
      <c r="D3" s="143">
        <v>28787.174999999999</v>
      </c>
    </row>
    <row r="4" spans="1:4" x14ac:dyDescent="0.25">
      <c r="A4" s="140" t="s">
        <v>42</v>
      </c>
      <c r="B4" s="39">
        <v>1265</v>
      </c>
      <c r="C4" s="39">
        <v>14950.637500000001</v>
      </c>
      <c r="D4" s="144">
        <v>3737.6593750000002</v>
      </c>
    </row>
    <row r="5" spans="1:4" x14ac:dyDescent="0.25">
      <c r="A5" s="140" t="s">
        <v>43</v>
      </c>
      <c r="B5" s="39">
        <v>1296</v>
      </c>
      <c r="C5" s="39">
        <v>15263.4421</v>
      </c>
      <c r="D5" s="144">
        <v>3815.6105250000001</v>
      </c>
    </row>
    <row r="6" spans="1:4" x14ac:dyDescent="0.25">
      <c r="A6" s="140" t="s">
        <v>44</v>
      </c>
      <c r="B6" s="39">
        <v>104246</v>
      </c>
      <c r="C6" s="39">
        <v>1222492.1875</v>
      </c>
      <c r="D6" s="144">
        <v>305623.546875</v>
      </c>
    </row>
    <row r="7" spans="1:4" x14ac:dyDescent="0.25">
      <c r="A7" s="140" t="s">
        <v>7</v>
      </c>
      <c r="B7" s="40">
        <v>802</v>
      </c>
      <c r="C7" s="39">
        <v>9379</v>
      </c>
      <c r="D7" s="144">
        <v>2345</v>
      </c>
    </row>
    <row r="8" spans="1:4" x14ac:dyDescent="0.25">
      <c r="A8" s="140" t="s">
        <v>45</v>
      </c>
      <c r="B8" s="39">
        <v>15350</v>
      </c>
      <c r="C8" s="39">
        <v>179615.34150000001</v>
      </c>
      <c r="D8" s="144">
        <v>44903.835375000002</v>
      </c>
    </row>
    <row r="9" spans="1:4" x14ac:dyDescent="0.25">
      <c r="A9" s="140" t="s">
        <v>46</v>
      </c>
      <c r="B9" s="39">
        <v>85110</v>
      </c>
      <c r="C9" s="39">
        <v>995835.76978609629</v>
      </c>
      <c r="D9" s="144">
        <v>248958.94244652407</v>
      </c>
    </row>
    <row r="10" spans="1:4" x14ac:dyDescent="0.25">
      <c r="A10" s="140" t="s">
        <v>68</v>
      </c>
      <c r="B10" s="39">
        <v>23464</v>
      </c>
      <c r="C10" s="39">
        <v>274580.76699999999</v>
      </c>
      <c r="D10" s="144">
        <v>68645.191749999998</v>
      </c>
    </row>
    <row r="11" spans="1:4" x14ac:dyDescent="0.25">
      <c r="A11" s="140" t="s">
        <v>48</v>
      </c>
      <c r="B11" s="39">
        <v>1838</v>
      </c>
      <c r="C11" s="39">
        <v>21505.924999999999</v>
      </c>
      <c r="D11" s="144">
        <v>5376.7312499999998</v>
      </c>
    </row>
    <row r="12" spans="1:4" x14ac:dyDescent="0.25">
      <c r="A12" s="140" t="s">
        <v>49</v>
      </c>
      <c r="B12" s="39">
        <v>38251</v>
      </c>
      <c r="C12" s="39">
        <v>447631.11</v>
      </c>
      <c r="D12" s="144">
        <v>111908.2775</v>
      </c>
    </row>
    <row r="13" spans="1:4" ht="14.4" thickBot="1" x14ac:dyDescent="0.3">
      <c r="A13" s="141" t="s">
        <v>1</v>
      </c>
      <c r="B13" s="145">
        <v>281451</v>
      </c>
      <c r="C13" s="145">
        <v>3296404.8803860964</v>
      </c>
      <c r="D13" s="146">
        <v>824100.97009652411</v>
      </c>
    </row>
    <row r="15" spans="1:4" x14ac:dyDescent="0.25">
      <c r="A15" s="68" t="s">
        <v>96</v>
      </c>
      <c r="B15" s="147"/>
      <c r="C15" s="147"/>
      <c r="D15" s="147"/>
    </row>
    <row r="16" spans="1:4" x14ac:dyDescent="0.25">
      <c r="A16" s="148"/>
      <c r="B16" s="149"/>
      <c r="C16" s="149"/>
      <c r="D16" s="149"/>
    </row>
    <row r="17" spans="1:4" x14ac:dyDescent="0.25">
      <c r="A17" s="150"/>
      <c r="B17" s="149"/>
      <c r="C17" s="149"/>
      <c r="D17" s="149"/>
    </row>
    <row r="18" spans="1:4" x14ac:dyDescent="0.25">
      <c r="A18" s="148"/>
      <c r="B18" s="149"/>
      <c r="C18" s="149"/>
      <c r="D18" s="149"/>
    </row>
    <row r="19" spans="1:4" x14ac:dyDescent="0.25">
      <c r="A19" s="148"/>
      <c r="B19" s="149"/>
      <c r="C19" s="149"/>
      <c r="D19" s="149"/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4" sqref="C4"/>
    </sheetView>
  </sheetViews>
  <sheetFormatPr defaultColWidth="9.109375" defaultRowHeight="13.8" x14ac:dyDescent="0.25"/>
  <cols>
    <col min="1" max="1" width="30.21875" style="100" customWidth="1"/>
    <col min="2" max="2" width="22.33203125" style="100" customWidth="1"/>
    <col min="3" max="3" width="31.109375" style="100" customWidth="1"/>
    <col min="4" max="4" width="27.21875" style="100" customWidth="1"/>
    <col min="5" max="16384" width="9.109375" style="100"/>
  </cols>
  <sheetData>
    <row r="1" spans="1:5" ht="33" customHeight="1" thickBot="1" x14ac:dyDescent="0.3">
      <c r="A1" s="240" t="s">
        <v>108</v>
      </c>
      <c r="B1" s="241"/>
      <c r="C1" s="241"/>
      <c r="D1" s="241"/>
      <c r="E1" s="99"/>
    </row>
    <row r="2" spans="1:5" ht="46.5" customHeight="1" thickBot="1" x14ac:dyDescent="0.3">
      <c r="A2" s="101" t="s">
        <v>8</v>
      </c>
      <c r="B2" s="138" t="s">
        <v>3</v>
      </c>
      <c r="C2" s="138" t="s">
        <v>10</v>
      </c>
      <c r="D2" s="139" t="s">
        <v>11</v>
      </c>
    </row>
    <row r="3" spans="1:5" x14ac:dyDescent="0.25">
      <c r="A3" s="135" t="s">
        <v>41</v>
      </c>
      <c r="B3" s="136">
        <v>11</v>
      </c>
      <c r="C3" s="136">
        <v>128.69999999999999</v>
      </c>
      <c r="D3" s="137">
        <v>32.174999999999997</v>
      </c>
    </row>
    <row r="4" spans="1:5" x14ac:dyDescent="0.25">
      <c r="A4" s="129" t="s">
        <v>42</v>
      </c>
      <c r="B4" s="113">
        <v>12.875</v>
      </c>
      <c r="C4" s="113">
        <v>150.63749999999996</v>
      </c>
      <c r="D4" s="130">
        <v>37.65937499999999</v>
      </c>
    </row>
    <row r="5" spans="1:5" x14ac:dyDescent="0.25">
      <c r="A5" s="129" t="s">
        <v>43</v>
      </c>
      <c r="B5" s="113">
        <v>9.0976153846153842</v>
      </c>
      <c r="C5" s="113">
        <v>106.44209999999997</v>
      </c>
      <c r="D5" s="130">
        <v>26.610524999999992</v>
      </c>
    </row>
    <row r="6" spans="1:5" x14ac:dyDescent="0.25">
      <c r="A6" s="129" t="s">
        <v>44</v>
      </c>
      <c r="B6" s="113">
        <v>240.52884615384613</v>
      </c>
      <c r="C6" s="113">
        <v>2814.1874999999995</v>
      </c>
      <c r="D6" s="130">
        <v>703.54687499999989</v>
      </c>
    </row>
    <row r="7" spans="1:5" x14ac:dyDescent="0.25">
      <c r="A7" s="129" t="s">
        <v>45</v>
      </c>
      <c r="B7" s="113">
        <v>1.9950000000000001</v>
      </c>
      <c r="C7" s="113">
        <v>23.341499999999996</v>
      </c>
      <c r="D7" s="130">
        <v>5.8353749999999991</v>
      </c>
    </row>
    <row r="8" spans="1:5" x14ac:dyDescent="0.25">
      <c r="A8" s="129" t="s">
        <v>46</v>
      </c>
      <c r="B8" s="113">
        <v>4.0828877005347595</v>
      </c>
      <c r="C8" s="113">
        <v>47.769786096256674</v>
      </c>
      <c r="D8" s="130">
        <v>11.942446524064168</v>
      </c>
    </row>
    <row r="9" spans="1:5" x14ac:dyDescent="0.25">
      <c r="A9" s="129" t="s">
        <v>47</v>
      </c>
      <c r="B9" s="113">
        <v>4.51</v>
      </c>
      <c r="C9" s="113">
        <v>52.766999999999989</v>
      </c>
      <c r="D9" s="130">
        <v>13.191749999999997</v>
      </c>
    </row>
    <row r="10" spans="1:5" x14ac:dyDescent="0.25">
      <c r="A10" s="129" t="s">
        <v>48</v>
      </c>
      <c r="B10" s="113">
        <v>0.25</v>
      </c>
      <c r="C10" s="113">
        <v>2.9249999999999998</v>
      </c>
      <c r="D10" s="130">
        <v>0.73124999999999996</v>
      </c>
    </row>
    <row r="11" spans="1:5" x14ac:dyDescent="0.25">
      <c r="A11" s="129" t="s">
        <v>49</v>
      </c>
      <c r="B11" s="113">
        <v>8.3000000000000007</v>
      </c>
      <c r="C11" s="113">
        <v>97.11</v>
      </c>
      <c r="D11" s="130">
        <v>24.2775</v>
      </c>
    </row>
    <row r="12" spans="1:5" ht="14.4" thickBot="1" x14ac:dyDescent="0.3">
      <c r="A12" s="104" t="s">
        <v>1</v>
      </c>
      <c r="B12" s="131">
        <v>292.63934923899626</v>
      </c>
      <c r="C12" s="131">
        <v>3423.8803860962562</v>
      </c>
      <c r="D12" s="132">
        <v>855.97009652406405</v>
      </c>
    </row>
    <row r="14" spans="1:5" x14ac:dyDescent="0.25">
      <c r="A14" s="68" t="s">
        <v>96</v>
      </c>
      <c r="B14" s="105"/>
      <c r="C14" s="105"/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8"/>
  <sheetViews>
    <sheetView workbookViewId="0">
      <selection activeCell="F12" sqref="F12"/>
    </sheetView>
  </sheetViews>
  <sheetFormatPr defaultRowHeight="10.199999999999999" x14ac:dyDescent="0.2"/>
  <cols>
    <col min="1" max="1" width="34.77734375" style="152" bestFit="1" customWidth="1"/>
    <col min="2" max="2" width="11.33203125" style="152" bestFit="1" customWidth="1"/>
    <col min="3" max="3" width="13.109375" style="152" bestFit="1" customWidth="1"/>
    <col min="4" max="4" width="13.6640625" style="152" customWidth="1"/>
    <col min="5" max="5" width="11.6640625" style="152" bestFit="1" customWidth="1"/>
    <col min="6" max="6" width="11.77734375" style="152" bestFit="1" customWidth="1"/>
    <col min="7" max="7" width="12.21875" style="264" bestFit="1" customWidth="1"/>
    <col min="8" max="8" width="13.6640625" style="264" customWidth="1"/>
    <col min="9" max="9" width="12.109375" style="152" bestFit="1" customWidth="1"/>
    <col min="10" max="16384" width="8.88671875" style="152"/>
  </cols>
  <sheetData>
    <row r="1" spans="1:9" s="152" customFormat="1" x14ac:dyDescent="0.2">
      <c r="A1" s="242" t="s">
        <v>124</v>
      </c>
      <c r="B1" s="242"/>
      <c r="C1" s="242"/>
      <c r="D1" s="242"/>
      <c r="E1" s="242"/>
      <c r="F1" s="242"/>
      <c r="G1" s="242"/>
      <c r="H1" s="242"/>
      <c r="I1" s="242"/>
    </row>
    <row r="2" spans="1:9" s="152" customFormat="1" ht="30.6" x14ac:dyDescent="0.2">
      <c r="A2" s="243" t="s">
        <v>2</v>
      </c>
      <c r="B2" s="243" t="s">
        <v>8</v>
      </c>
      <c r="C2" s="243" t="s">
        <v>125</v>
      </c>
      <c r="D2" s="244" t="s">
        <v>3</v>
      </c>
      <c r="E2" s="245" t="s">
        <v>64</v>
      </c>
      <c r="F2" s="245" t="s">
        <v>9</v>
      </c>
      <c r="G2" s="246" t="s">
        <v>66</v>
      </c>
      <c r="H2" s="246" t="s">
        <v>65</v>
      </c>
      <c r="I2" s="247" t="s">
        <v>5</v>
      </c>
    </row>
    <row r="3" spans="1:9" s="152" customFormat="1" x14ac:dyDescent="0.2">
      <c r="A3" s="248" t="s">
        <v>70</v>
      </c>
      <c r="B3" s="248" t="s">
        <v>41</v>
      </c>
      <c r="C3" s="243" t="s">
        <v>126</v>
      </c>
      <c r="D3" s="249">
        <v>58356.875607992763</v>
      </c>
      <c r="E3" s="250">
        <v>47343.428801836308</v>
      </c>
      <c r="F3" s="250">
        <v>109831.23832523957</v>
      </c>
      <c r="G3" s="173">
        <v>1.8820616625026563</v>
      </c>
      <c r="H3" s="173">
        <v>2.3198834791826388</v>
      </c>
      <c r="I3" s="251">
        <v>55516.180736999653</v>
      </c>
    </row>
    <row r="4" spans="1:9" s="152" customFormat="1" x14ac:dyDescent="0.2">
      <c r="A4" s="252"/>
      <c r="B4" s="252"/>
      <c r="C4" s="253" t="s">
        <v>127</v>
      </c>
      <c r="D4" s="254">
        <v>23476.790253113952</v>
      </c>
      <c r="E4" s="255">
        <v>18400.76643349299</v>
      </c>
      <c r="F4" s="255">
        <v>50636.691178511704</v>
      </c>
      <c r="G4" s="173">
        <v>2.1568830590798194</v>
      </c>
      <c r="H4" s="173">
        <v>2.7518794590176978</v>
      </c>
      <c r="I4" s="256">
        <v>32160.167707371053</v>
      </c>
    </row>
    <row r="5" spans="1:9" s="152" customFormat="1" x14ac:dyDescent="0.2">
      <c r="A5" s="252"/>
      <c r="B5" s="252"/>
      <c r="C5" s="253" t="s">
        <v>128</v>
      </c>
      <c r="D5" s="254">
        <v>40455.830017602551</v>
      </c>
      <c r="E5" s="255">
        <v>31422.719739458265</v>
      </c>
      <c r="F5" s="255">
        <v>151247.55615424819</v>
      </c>
      <c r="G5" s="173">
        <v>3.7385849230738697</v>
      </c>
      <c r="H5" s="173">
        <v>4.8133184335512178</v>
      </c>
      <c r="I5" s="256">
        <v>81969.043187131872</v>
      </c>
    </row>
    <row r="6" spans="1:9" s="152" customFormat="1" x14ac:dyDescent="0.2">
      <c r="A6" s="252"/>
      <c r="B6" s="252"/>
      <c r="C6" s="253" t="s">
        <v>129</v>
      </c>
      <c r="D6" s="254">
        <v>14113.253625836391</v>
      </c>
      <c r="E6" s="255">
        <v>12352.83098957515</v>
      </c>
      <c r="F6" s="255">
        <v>26710.802909013331</v>
      </c>
      <c r="G6" s="173">
        <v>1.892604187323274</v>
      </c>
      <c r="H6" s="173">
        <v>2.1623223803155098</v>
      </c>
      <c r="I6" s="256">
        <v>16157.965436729528</v>
      </c>
    </row>
    <row r="7" spans="1:9" s="152" customFormat="1" x14ac:dyDescent="0.2">
      <c r="A7" s="252"/>
      <c r="B7" s="252"/>
      <c r="C7" s="253" t="s">
        <v>130</v>
      </c>
      <c r="D7" s="254">
        <v>90082.037659093126</v>
      </c>
      <c r="E7" s="255">
        <v>71705.53739969818</v>
      </c>
      <c r="F7" s="255">
        <v>222399.49919565851</v>
      </c>
      <c r="G7" s="173">
        <v>2.4688551122401137</v>
      </c>
      <c r="H7" s="173">
        <v>3.1015665910983694</v>
      </c>
      <c r="I7" s="256">
        <v>138210.87527330316</v>
      </c>
    </row>
    <row r="8" spans="1:9" s="152" customFormat="1" x14ac:dyDescent="0.2">
      <c r="A8" s="252"/>
      <c r="B8" s="252"/>
      <c r="C8" s="253" t="s">
        <v>131</v>
      </c>
      <c r="D8" s="254">
        <v>17204.347259421993</v>
      </c>
      <c r="E8" s="255">
        <v>13355.372076348485</v>
      </c>
      <c r="F8" s="255">
        <v>39453.912483565109</v>
      </c>
      <c r="G8" s="173">
        <v>2.2932525069765783</v>
      </c>
      <c r="H8" s="173">
        <v>2.9541604874816989</v>
      </c>
      <c r="I8" s="256">
        <v>25198.97489189609</v>
      </c>
    </row>
    <row r="9" spans="1:9" s="152" customFormat="1" x14ac:dyDescent="0.2">
      <c r="A9" s="252"/>
      <c r="B9" s="252"/>
      <c r="C9" s="253" t="s">
        <v>132</v>
      </c>
      <c r="D9" s="254">
        <v>33944.855923160976</v>
      </c>
      <c r="E9" s="255">
        <v>25381.096244249085</v>
      </c>
      <c r="F9" s="255">
        <v>76962.424441588591</v>
      </c>
      <c r="G9" s="173">
        <v>2.2672779821426849</v>
      </c>
      <c r="H9" s="173">
        <v>3.0322734566292397</v>
      </c>
      <c r="I9" s="256">
        <v>51865.049398086136</v>
      </c>
    </row>
    <row r="10" spans="1:9" s="152" customFormat="1" x14ac:dyDescent="0.2">
      <c r="A10" s="252"/>
      <c r="B10" s="252"/>
      <c r="C10" s="253" t="s">
        <v>133</v>
      </c>
      <c r="D10" s="254">
        <v>115404.94887807484</v>
      </c>
      <c r="E10" s="255">
        <v>98757.369274666096</v>
      </c>
      <c r="F10" s="255">
        <v>245344.98081242022</v>
      </c>
      <c r="G10" s="173">
        <v>2.1259485247173138</v>
      </c>
      <c r="H10" s="173">
        <v>2.4843207409673047</v>
      </c>
      <c r="I10" s="256">
        <v>143029.03322755493</v>
      </c>
    </row>
    <row r="11" spans="1:9" s="152" customFormat="1" x14ac:dyDescent="0.2">
      <c r="A11" s="252"/>
      <c r="B11" s="252"/>
      <c r="C11" s="253" t="s">
        <v>134</v>
      </c>
      <c r="D11" s="254">
        <v>10441.250068934309</v>
      </c>
      <c r="E11" s="255">
        <v>7306.5892900342515</v>
      </c>
      <c r="F11" s="255">
        <v>18927.211554371206</v>
      </c>
      <c r="G11" s="173">
        <v>1.812734244406716</v>
      </c>
      <c r="H11" s="173">
        <v>2.5904304735161157</v>
      </c>
      <c r="I11" s="256">
        <v>11447.407358419634</v>
      </c>
    </row>
    <row r="12" spans="1:9" s="152" customFormat="1" x14ac:dyDescent="0.2">
      <c r="A12" s="252"/>
      <c r="B12" s="252"/>
      <c r="C12" s="253" t="s">
        <v>135</v>
      </c>
      <c r="D12" s="254">
        <v>21231.963766046621</v>
      </c>
      <c r="E12" s="255">
        <v>15166.986775546649</v>
      </c>
      <c r="F12" s="255">
        <v>65805.631962561456</v>
      </c>
      <c r="G12" s="173">
        <v>3.0993662521125538</v>
      </c>
      <c r="H12" s="173">
        <v>4.3387413028313722</v>
      </c>
      <c r="I12" s="256">
        <v>40379.483745737263</v>
      </c>
    </row>
    <row r="13" spans="1:9" s="152" customFormat="1" x14ac:dyDescent="0.2">
      <c r="A13" s="252"/>
      <c r="B13" s="252"/>
      <c r="C13" s="253" t="s">
        <v>136</v>
      </c>
      <c r="D13" s="254">
        <v>21903.196819908306</v>
      </c>
      <c r="E13" s="255">
        <v>17769.287700866495</v>
      </c>
      <c r="F13" s="255">
        <v>48858.187683607437</v>
      </c>
      <c r="G13" s="173">
        <v>2.2306418595115365</v>
      </c>
      <c r="H13" s="173">
        <v>2.7495861683428613</v>
      </c>
      <c r="I13" s="256">
        <v>30673.707700442057</v>
      </c>
    </row>
    <row r="14" spans="1:9" s="152" customFormat="1" x14ac:dyDescent="0.2">
      <c r="A14" s="252"/>
      <c r="B14" s="252"/>
      <c r="C14" s="253" t="s">
        <v>123</v>
      </c>
      <c r="D14" s="254">
        <v>446615.34987918579</v>
      </c>
      <c r="E14" s="255">
        <v>358961.98472577194</v>
      </c>
      <c r="F14" s="255">
        <v>1056178.1367007853</v>
      </c>
      <c r="G14" s="173">
        <v>2.3648496116098401</v>
      </c>
      <c r="H14" s="173">
        <v>2.9423119484578564</v>
      </c>
      <c r="I14" s="256">
        <v>626607.88866367133</v>
      </c>
    </row>
    <row r="15" spans="1:9" s="152" customFormat="1" x14ac:dyDescent="0.2">
      <c r="A15" s="252"/>
      <c r="B15" s="252" t="s">
        <v>42</v>
      </c>
      <c r="C15" s="253" t="s">
        <v>137</v>
      </c>
      <c r="D15" s="254">
        <v>7033.028502962371</v>
      </c>
      <c r="E15" s="255">
        <v>5657.0345065633464</v>
      </c>
      <c r="F15" s="255">
        <v>17913.019084222411</v>
      </c>
      <c r="G15" s="173">
        <v>2.5469851397128984</v>
      </c>
      <c r="H15" s="173">
        <v>3.1665034150736666</v>
      </c>
      <c r="I15" s="256">
        <v>9799.2763866188398</v>
      </c>
    </row>
    <row r="16" spans="1:9" s="152" customFormat="1" x14ac:dyDescent="0.2">
      <c r="A16" s="252"/>
      <c r="B16" s="252"/>
      <c r="C16" s="253" t="s">
        <v>138</v>
      </c>
      <c r="D16" s="254">
        <v>4674.5123593655262</v>
      </c>
      <c r="E16" s="255">
        <v>4099.3935529351129</v>
      </c>
      <c r="F16" s="255">
        <v>13168.877841750586</v>
      </c>
      <c r="G16" s="173">
        <v>2.8171661190212371</v>
      </c>
      <c r="H16" s="173">
        <v>3.2123965829828265</v>
      </c>
      <c r="I16" s="256">
        <v>8925.0752023224031</v>
      </c>
    </row>
    <row r="17" spans="1:9" s="152" customFormat="1" x14ac:dyDescent="0.2">
      <c r="A17" s="252"/>
      <c r="B17" s="252"/>
      <c r="C17" s="253" t="s">
        <v>139</v>
      </c>
      <c r="D17" s="254">
        <v>7321.8491458610351</v>
      </c>
      <c r="E17" s="255">
        <v>5793.9296251106152</v>
      </c>
      <c r="F17" s="255">
        <v>20698.888434073819</v>
      </c>
      <c r="G17" s="173">
        <v>2.827002854295992</v>
      </c>
      <c r="H17" s="173">
        <v>3.5725129184113356</v>
      </c>
      <c r="I17" s="256">
        <v>14437.715260027082</v>
      </c>
    </row>
    <row r="18" spans="1:9" s="152" customFormat="1" x14ac:dyDescent="0.2">
      <c r="A18" s="252"/>
      <c r="B18" s="252"/>
      <c r="C18" s="253" t="s">
        <v>140</v>
      </c>
      <c r="D18" s="254">
        <v>10322.531744661435</v>
      </c>
      <c r="E18" s="255">
        <v>9749.9207834182362</v>
      </c>
      <c r="F18" s="255">
        <v>26763.301748446167</v>
      </c>
      <c r="G18" s="173">
        <v>2.5927071391461212</v>
      </c>
      <c r="H18" s="173">
        <v>2.7449763278038848</v>
      </c>
      <c r="I18" s="256">
        <v>15088.34796734221</v>
      </c>
    </row>
    <row r="19" spans="1:9" s="152" customFormat="1" x14ac:dyDescent="0.2">
      <c r="A19" s="252"/>
      <c r="B19" s="252"/>
      <c r="C19" s="253" t="s">
        <v>141</v>
      </c>
      <c r="D19" s="254">
        <v>14196.703665101728</v>
      </c>
      <c r="E19" s="255">
        <v>13116.799060629779</v>
      </c>
      <c r="F19" s="255">
        <v>37900.206456183791</v>
      </c>
      <c r="G19" s="173">
        <v>2.6696483458586169</v>
      </c>
      <c r="H19" s="173">
        <v>2.8894401965752214</v>
      </c>
      <c r="I19" s="256">
        <v>24282.005936396665</v>
      </c>
    </row>
    <row r="20" spans="1:9" s="152" customFormat="1" x14ac:dyDescent="0.2">
      <c r="A20" s="252"/>
      <c r="B20" s="252"/>
      <c r="C20" s="253" t="s">
        <v>142</v>
      </c>
      <c r="D20" s="254">
        <v>43168.235397860451</v>
      </c>
      <c r="E20" s="255">
        <v>33242.824276583968</v>
      </c>
      <c r="F20" s="255">
        <v>100254.0506176193</v>
      </c>
      <c r="G20" s="173">
        <v>2.3224032600273534</v>
      </c>
      <c r="H20" s="173">
        <v>3.0158102627951986</v>
      </c>
      <c r="I20" s="256">
        <v>70089.358054102369</v>
      </c>
    </row>
    <row r="21" spans="1:9" s="152" customFormat="1" x14ac:dyDescent="0.2">
      <c r="A21" s="252"/>
      <c r="B21" s="252"/>
      <c r="C21" s="253" t="s">
        <v>143</v>
      </c>
      <c r="D21" s="254">
        <v>43555.323867218467</v>
      </c>
      <c r="E21" s="255">
        <v>36610.160918110567</v>
      </c>
      <c r="F21" s="255">
        <v>80793.410486435911</v>
      </c>
      <c r="G21" s="173">
        <v>1.8549606181953882</v>
      </c>
      <c r="H21" s="173">
        <v>2.206857562498953</v>
      </c>
      <c r="I21" s="256">
        <v>47742.641856059425</v>
      </c>
    </row>
    <row r="22" spans="1:9" s="152" customFormat="1" x14ac:dyDescent="0.2">
      <c r="A22" s="252"/>
      <c r="B22" s="252"/>
      <c r="C22" s="253" t="s">
        <v>144</v>
      </c>
      <c r="D22" s="254">
        <v>108818.55547983124</v>
      </c>
      <c r="E22" s="255">
        <v>104647.29550844879</v>
      </c>
      <c r="F22" s="255">
        <v>393654.13245793141</v>
      </c>
      <c r="G22" s="173">
        <v>3.6175276424331186</v>
      </c>
      <c r="H22" s="173">
        <v>3.7617229431997066</v>
      </c>
      <c r="I22" s="256">
        <v>289524.79062315013</v>
      </c>
    </row>
    <row r="23" spans="1:9" s="152" customFormat="1" x14ac:dyDescent="0.2">
      <c r="A23" s="252"/>
      <c r="B23" s="252"/>
      <c r="C23" s="253" t="s">
        <v>145</v>
      </c>
      <c r="D23" s="254">
        <v>2882.3363646078074</v>
      </c>
      <c r="E23" s="255">
        <v>2614.7422334756097</v>
      </c>
      <c r="F23" s="255">
        <v>9366.5515010317467</v>
      </c>
      <c r="G23" s="173">
        <v>3.2496385973696831</v>
      </c>
      <c r="H23" s="173">
        <v>3.5822083649834151</v>
      </c>
      <c r="I23" s="256">
        <v>4736.8208759328027</v>
      </c>
    </row>
    <row r="24" spans="1:9" s="152" customFormat="1" x14ac:dyDescent="0.2">
      <c r="A24" s="252"/>
      <c r="B24" s="252"/>
      <c r="C24" s="253" t="s">
        <v>146</v>
      </c>
      <c r="D24" s="254">
        <v>32570.21628113445</v>
      </c>
      <c r="E24" s="255">
        <v>24960.467523120711</v>
      </c>
      <c r="F24" s="255">
        <v>70692.91283443151</v>
      </c>
      <c r="G24" s="173">
        <v>2.1704772306157132</v>
      </c>
      <c r="H24" s="173">
        <v>2.8321950608076207</v>
      </c>
      <c r="I24" s="256">
        <v>41228.886804334958</v>
      </c>
    </row>
    <row r="25" spans="1:9" s="152" customFormat="1" x14ac:dyDescent="0.2">
      <c r="A25" s="252"/>
      <c r="B25" s="252"/>
      <c r="C25" s="253" t="s">
        <v>123</v>
      </c>
      <c r="D25" s="254">
        <v>274543.2928086046</v>
      </c>
      <c r="E25" s="255">
        <v>240492.56798839668</v>
      </c>
      <c r="F25" s="255">
        <v>771205.35146212671</v>
      </c>
      <c r="G25" s="173">
        <v>2.8090482326944537</v>
      </c>
      <c r="H25" s="173">
        <v>3.2067741548642617</v>
      </c>
      <c r="I25" s="256">
        <v>525854.91896628693</v>
      </c>
    </row>
    <row r="26" spans="1:9" s="152" customFormat="1" x14ac:dyDescent="0.2">
      <c r="A26" s="252"/>
      <c r="B26" s="252" t="s">
        <v>43</v>
      </c>
      <c r="C26" s="253" t="s">
        <v>147</v>
      </c>
      <c r="D26" s="254">
        <v>13182.153526953221</v>
      </c>
      <c r="E26" s="255">
        <v>12757.601017378372</v>
      </c>
      <c r="F26" s="255">
        <v>31173.675923010825</v>
      </c>
      <c r="G26" s="173">
        <v>2.3648393913233363</v>
      </c>
      <c r="H26" s="173">
        <v>2.4435374550862754</v>
      </c>
      <c r="I26" s="256">
        <v>13677.269546177558</v>
      </c>
    </row>
    <row r="27" spans="1:9" s="152" customFormat="1" x14ac:dyDescent="0.2">
      <c r="A27" s="252"/>
      <c r="B27" s="252"/>
      <c r="C27" s="253" t="s">
        <v>148</v>
      </c>
      <c r="D27" s="254">
        <v>11208.911377732113</v>
      </c>
      <c r="E27" s="255">
        <v>8895.6652550795934</v>
      </c>
      <c r="F27" s="255">
        <v>22896.612793542383</v>
      </c>
      <c r="G27" s="173">
        <v>2.0427151238816403</v>
      </c>
      <c r="H27" s="173">
        <v>2.573906744126639</v>
      </c>
      <c r="I27" s="256">
        <v>8149.2499065446782</v>
      </c>
    </row>
    <row r="28" spans="1:9" s="152" customFormat="1" x14ac:dyDescent="0.2">
      <c r="A28" s="252"/>
      <c r="B28" s="252"/>
      <c r="C28" s="253" t="s">
        <v>149</v>
      </c>
      <c r="D28" s="254">
        <v>28542.177403899601</v>
      </c>
      <c r="E28" s="255">
        <v>23938.992218104919</v>
      </c>
      <c r="F28" s="255">
        <v>43169.002235645945</v>
      </c>
      <c r="G28" s="173">
        <v>1.5124635245854767</v>
      </c>
      <c r="H28" s="173">
        <v>1.8032923793257045</v>
      </c>
      <c r="I28" s="256">
        <v>16984.017714282429</v>
      </c>
    </row>
    <row r="29" spans="1:9" s="152" customFormat="1" x14ac:dyDescent="0.2">
      <c r="A29" s="252"/>
      <c r="B29" s="252"/>
      <c r="C29" s="253" t="s">
        <v>150</v>
      </c>
      <c r="D29" s="254">
        <v>22059.097317742944</v>
      </c>
      <c r="E29" s="255">
        <v>20549.460245551603</v>
      </c>
      <c r="F29" s="255">
        <v>56658.624689166507</v>
      </c>
      <c r="G29" s="173">
        <v>2.568492439787819</v>
      </c>
      <c r="H29" s="173">
        <v>2.7571831090518084</v>
      </c>
      <c r="I29" s="256">
        <v>19429.786549528941</v>
      </c>
    </row>
    <row r="30" spans="1:9" s="152" customFormat="1" x14ac:dyDescent="0.2">
      <c r="A30" s="252"/>
      <c r="B30" s="252"/>
      <c r="C30" s="253" t="s">
        <v>151</v>
      </c>
      <c r="D30" s="254">
        <v>25403.251017866671</v>
      </c>
      <c r="E30" s="255">
        <v>22571.897702591919</v>
      </c>
      <c r="F30" s="255">
        <v>67801.546524215621</v>
      </c>
      <c r="G30" s="173">
        <v>2.6690106111430101</v>
      </c>
      <c r="H30" s="173">
        <v>3.0038035533197549</v>
      </c>
      <c r="I30" s="256">
        <v>31703.933803896667</v>
      </c>
    </row>
    <row r="31" spans="1:9" s="152" customFormat="1" x14ac:dyDescent="0.2">
      <c r="A31" s="252"/>
      <c r="B31" s="252"/>
      <c r="C31" s="253" t="s">
        <v>152</v>
      </c>
      <c r="D31" s="254">
        <v>22965.827307404157</v>
      </c>
      <c r="E31" s="255">
        <v>19957.038599603009</v>
      </c>
      <c r="F31" s="255">
        <v>35694.447517766173</v>
      </c>
      <c r="G31" s="173">
        <v>1.5542417453543389</v>
      </c>
      <c r="H31" s="173">
        <v>1.7885643373198776</v>
      </c>
      <c r="I31" s="256">
        <v>12713.852569043891</v>
      </c>
    </row>
    <row r="32" spans="1:9" s="152" customFormat="1" x14ac:dyDescent="0.2">
      <c r="A32" s="252"/>
      <c r="B32" s="252"/>
      <c r="C32" s="253" t="s">
        <v>153</v>
      </c>
      <c r="D32" s="254">
        <v>22878.621779231282</v>
      </c>
      <c r="E32" s="255">
        <v>21695.576597112096</v>
      </c>
      <c r="F32" s="255">
        <v>49100.483042014894</v>
      </c>
      <c r="G32" s="173">
        <v>2.1461294091843963</v>
      </c>
      <c r="H32" s="173">
        <v>2.2631564006715852</v>
      </c>
      <c r="I32" s="256">
        <v>19449.053235944899</v>
      </c>
    </row>
    <row r="33" spans="1:9" s="152" customFormat="1" x14ac:dyDescent="0.2">
      <c r="A33" s="252"/>
      <c r="B33" s="252"/>
      <c r="C33" s="253" t="s">
        <v>154</v>
      </c>
      <c r="D33" s="254">
        <v>26430.502223429932</v>
      </c>
      <c r="E33" s="255">
        <v>20631.453927652907</v>
      </c>
      <c r="F33" s="255">
        <v>53763.74045315168</v>
      </c>
      <c r="G33" s="173">
        <v>2.0341550833450137</v>
      </c>
      <c r="H33" s="173">
        <v>2.6059113740447857</v>
      </c>
      <c r="I33" s="256">
        <v>20675.170713072337</v>
      </c>
    </row>
    <row r="34" spans="1:9" s="152" customFormat="1" x14ac:dyDescent="0.2">
      <c r="A34" s="252"/>
      <c r="B34" s="252"/>
      <c r="C34" s="253" t="s">
        <v>155</v>
      </c>
      <c r="D34" s="254">
        <v>18859.50210462145</v>
      </c>
      <c r="E34" s="255">
        <v>14820.771403386638</v>
      </c>
      <c r="F34" s="255">
        <v>45623.448328191131</v>
      </c>
      <c r="G34" s="173">
        <v>2.419122629807458</v>
      </c>
      <c r="H34" s="173">
        <v>3.0783450527929936</v>
      </c>
      <c r="I34" s="256">
        <v>20653.424696764505</v>
      </c>
    </row>
    <row r="35" spans="1:9" s="152" customFormat="1" x14ac:dyDescent="0.2">
      <c r="A35" s="252"/>
      <c r="B35" s="252"/>
      <c r="C35" s="253" t="s">
        <v>156</v>
      </c>
      <c r="D35" s="254">
        <v>25286.105803057322</v>
      </c>
      <c r="E35" s="255">
        <v>21762.13965576607</v>
      </c>
      <c r="F35" s="255">
        <v>25738.532630774029</v>
      </c>
      <c r="G35" s="173">
        <v>1.0178923093670678</v>
      </c>
      <c r="H35" s="173">
        <v>1.1827206808662483</v>
      </c>
      <c r="I35" s="256">
        <v>9861.9821705201211</v>
      </c>
    </row>
    <row r="36" spans="1:9" s="152" customFormat="1" x14ac:dyDescent="0.2">
      <c r="A36" s="252"/>
      <c r="B36" s="252"/>
      <c r="C36" s="253" t="s">
        <v>157</v>
      </c>
      <c r="D36" s="254">
        <v>13734.059853067836</v>
      </c>
      <c r="E36" s="255">
        <v>12089.831141120298</v>
      </c>
      <c r="F36" s="255">
        <v>20025.470882662652</v>
      </c>
      <c r="G36" s="173">
        <v>1.4580882198638063</v>
      </c>
      <c r="H36" s="173">
        <v>1.6563896260346778</v>
      </c>
      <c r="I36" s="256">
        <v>6108.1440508391042</v>
      </c>
    </row>
    <row r="37" spans="1:9" s="152" customFormat="1" x14ac:dyDescent="0.2">
      <c r="A37" s="252"/>
      <c r="B37" s="252"/>
      <c r="C37" s="253" t="s">
        <v>158</v>
      </c>
      <c r="D37" s="254">
        <v>29271.461631901111</v>
      </c>
      <c r="E37" s="255">
        <v>23555.260010057387</v>
      </c>
      <c r="F37" s="255">
        <v>52076.281206094856</v>
      </c>
      <c r="G37" s="173">
        <v>1.7790803158712176</v>
      </c>
      <c r="H37" s="173">
        <v>2.2108132614057263</v>
      </c>
      <c r="I37" s="256">
        <v>20997.07993671544</v>
      </c>
    </row>
    <row r="38" spans="1:9" s="152" customFormat="1" x14ac:dyDescent="0.2">
      <c r="A38" s="252"/>
      <c r="B38" s="252"/>
      <c r="C38" s="253" t="s">
        <v>159</v>
      </c>
      <c r="D38" s="254">
        <v>52466.801304042907</v>
      </c>
      <c r="E38" s="255">
        <v>47861.967736799503</v>
      </c>
      <c r="F38" s="255">
        <v>85909.730730952986</v>
      </c>
      <c r="G38" s="173">
        <v>1.6374112504612146</v>
      </c>
      <c r="H38" s="173">
        <v>1.7949477381160783</v>
      </c>
      <c r="I38" s="256">
        <v>38272.441867733673</v>
      </c>
    </row>
    <row r="39" spans="1:9" s="152" customFormat="1" x14ac:dyDescent="0.2">
      <c r="A39" s="252"/>
      <c r="B39" s="252"/>
      <c r="C39" s="253" t="s">
        <v>160</v>
      </c>
      <c r="D39" s="254">
        <v>31400.740387238206</v>
      </c>
      <c r="E39" s="255">
        <v>24717.530267392758</v>
      </c>
      <c r="F39" s="255">
        <v>35776.967775841564</v>
      </c>
      <c r="G39" s="173">
        <v>1.139367012835848</v>
      </c>
      <c r="H39" s="173">
        <v>1.4474329509788588</v>
      </c>
      <c r="I39" s="256">
        <v>14800.704733756951</v>
      </c>
    </row>
    <row r="40" spans="1:9" s="152" customFormat="1" x14ac:dyDescent="0.2">
      <c r="A40" s="252"/>
      <c r="B40" s="252"/>
      <c r="C40" s="253" t="s">
        <v>161</v>
      </c>
      <c r="D40" s="254">
        <v>5036.6402822848568</v>
      </c>
      <c r="E40" s="255">
        <v>4577.8122450862647</v>
      </c>
      <c r="F40" s="255">
        <v>12483.713147711174</v>
      </c>
      <c r="G40" s="173">
        <v>2.4785794593311667</v>
      </c>
      <c r="H40" s="173">
        <v>2.727004184391999</v>
      </c>
      <c r="I40" s="256">
        <v>5594.6521705811756</v>
      </c>
    </row>
    <row r="41" spans="1:9" s="152" customFormat="1" x14ac:dyDescent="0.2">
      <c r="A41" s="252"/>
      <c r="B41" s="252"/>
      <c r="C41" s="253" t="s">
        <v>123</v>
      </c>
      <c r="D41" s="254">
        <v>348725.85332047369</v>
      </c>
      <c r="E41" s="255">
        <v>300382.99802268331</v>
      </c>
      <c r="F41" s="255">
        <v>637892.27788074221</v>
      </c>
      <c r="G41" s="173">
        <v>1.8292084507268493</v>
      </c>
      <c r="H41" s="173">
        <v>2.1235964820904143</v>
      </c>
      <c r="I41" s="256">
        <v>259070.7636654024</v>
      </c>
    </row>
    <row r="42" spans="1:9" s="152" customFormat="1" x14ac:dyDescent="0.2">
      <c r="A42" s="252"/>
      <c r="B42" s="252" t="s">
        <v>44</v>
      </c>
      <c r="C42" s="253" t="s">
        <v>162</v>
      </c>
      <c r="D42" s="254">
        <v>6337.884155115572</v>
      </c>
      <c r="E42" s="255">
        <v>4931.2511924221144</v>
      </c>
      <c r="F42" s="255">
        <v>14504.592047886046</v>
      </c>
      <c r="G42" s="173">
        <v>2.2885543018609424</v>
      </c>
      <c r="H42" s="173">
        <v>2.9413614277397482</v>
      </c>
      <c r="I42" s="256">
        <v>11711.032401817052</v>
      </c>
    </row>
    <row r="43" spans="1:9" s="152" customFormat="1" x14ac:dyDescent="0.2">
      <c r="A43" s="252"/>
      <c r="B43" s="252"/>
      <c r="C43" s="253" t="s">
        <v>163</v>
      </c>
      <c r="D43" s="254">
        <v>12204.407316226036</v>
      </c>
      <c r="E43" s="255">
        <v>10303.887659058386</v>
      </c>
      <c r="F43" s="255">
        <v>29200.547483334882</v>
      </c>
      <c r="G43" s="173">
        <v>2.3926231505328484</v>
      </c>
      <c r="H43" s="173">
        <v>2.8339349621755634</v>
      </c>
      <c r="I43" s="256">
        <v>19640.732368045185</v>
      </c>
    </row>
    <row r="44" spans="1:9" s="152" customFormat="1" x14ac:dyDescent="0.2">
      <c r="A44" s="252"/>
      <c r="B44" s="252"/>
      <c r="C44" s="253" t="s">
        <v>164</v>
      </c>
      <c r="D44" s="254">
        <v>2993.5302755734988</v>
      </c>
      <c r="E44" s="255">
        <v>2143.071893523103</v>
      </c>
      <c r="F44" s="255">
        <v>5430.4355862457924</v>
      </c>
      <c r="G44" s="173">
        <v>1.8140573457889724</v>
      </c>
      <c r="H44" s="173">
        <v>2.5339493288386272</v>
      </c>
      <c r="I44" s="256">
        <v>2582.8155477731793</v>
      </c>
    </row>
    <row r="45" spans="1:9" s="152" customFormat="1" x14ac:dyDescent="0.2">
      <c r="A45" s="252"/>
      <c r="B45" s="252"/>
      <c r="C45" s="253" t="s">
        <v>165</v>
      </c>
      <c r="D45" s="254">
        <v>4457.607973263327</v>
      </c>
      <c r="E45" s="255">
        <v>4147.7039088424144</v>
      </c>
      <c r="F45" s="255">
        <v>11112.873094870552</v>
      </c>
      <c r="G45" s="173">
        <v>2.4930126564573234</v>
      </c>
      <c r="H45" s="173">
        <v>2.6792831260638494</v>
      </c>
      <c r="I45" s="256">
        <v>7321.6686026701627</v>
      </c>
    </row>
    <row r="46" spans="1:9" s="152" customFormat="1" x14ac:dyDescent="0.2">
      <c r="A46" s="252"/>
      <c r="B46" s="252"/>
      <c r="C46" s="253" t="s">
        <v>166</v>
      </c>
      <c r="D46" s="254">
        <v>12082.679617392982</v>
      </c>
      <c r="E46" s="255">
        <v>11113.346964980899</v>
      </c>
      <c r="F46" s="255">
        <v>31315.457747678065</v>
      </c>
      <c r="G46" s="173">
        <v>2.591764305543578</v>
      </c>
      <c r="H46" s="173">
        <v>2.8178241754131976</v>
      </c>
      <c r="I46" s="256">
        <v>19905.862561294631</v>
      </c>
    </row>
    <row r="47" spans="1:9" s="152" customFormat="1" x14ac:dyDescent="0.2">
      <c r="A47" s="252"/>
      <c r="B47" s="252"/>
      <c r="C47" s="253" t="s">
        <v>167</v>
      </c>
      <c r="D47" s="254">
        <v>204.54300072867673</v>
      </c>
      <c r="E47" s="255">
        <v>145.47281393472798</v>
      </c>
      <c r="F47" s="255">
        <v>335.74693666623352</v>
      </c>
      <c r="G47" s="173">
        <v>1.6414491596884162</v>
      </c>
      <c r="H47" s="173">
        <v>2.307970318198969</v>
      </c>
      <c r="I47" s="256">
        <v>153.32811413577039</v>
      </c>
    </row>
    <row r="48" spans="1:9" s="152" customFormat="1" x14ac:dyDescent="0.2">
      <c r="A48" s="252"/>
      <c r="B48" s="252"/>
      <c r="C48" s="253" t="s">
        <v>168</v>
      </c>
      <c r="D48" s="254">
        <v>19443.937257981786</v>
      </c>
      <c r="E48" s="255">
        <v>18038.596136350319</v>
      </c>
      <c r="F48" s="255">
        <v>49610.231828957345</v>
      </c>
      <c r="G48" s="173">
        <v>2.5514499029044244</v>
      </c>
      <c r="H48" s="173">
        <v>2.7502268720893261</v>
      </c>
      <c r="I48" s="256">
        <v>35728.66137611978</v>
      </c>
    </row>
    <row r="49" spans="1:9" s="152" customFormat="1" x14ac:dyDescent="0.2">
      <c r="A49" s="252"/>
      <c r="B49" s="252"/>
      <c r="C49" s="253" t="s">
        <v>169</v>
      </c>
      <c r="D49" s="254">
        <v>6054.696363905472</v>
      </c>
      <c r="E49" s="255">
        <v>5798.1088724147276</v>
      </c>
      <c r="F49" s="255">
        <v>16343.698119516015</v>
      </c>
      <c r="G49" s="173">
        <v>2.6993423182948533</v>
      </c>
      <c r="H49" s="173">
        <v>2.8187980735017462</v>
      </c>
      <c r="I49" s="256">
        <v>12243.291518974071</v>
      </c>
    </row>
    <row r="50" spans="1:9" s="152" customFormat="1" x14ac:dyDescent="0.2">
      <c r="A50" s="252"/>
      <c r="B50" s="252"/>
      <c r="C50" s="253" t="s">
        <v>170</v>
      </c>
      <c r="D50" s="254">
        <v>4324.9306131500771</v>
      </c>
      <c r="E50" s="255">
        <v>3919.1602943525909</v>
      </c>
      <c r="F50" s="255">
        <v>8391.9413099282774</v>
      </c>
      <c r="G50" s="173">
        <v>1.94036438050875</v>
      </c>
      <c r="H50" s="173">
        <v>2.1412600352225573</v>
      </c>
      <c r="I50" s="256">
        <v>4563.8441885129832</v>
      </c>
    </row>
    <row r="51" spans="1:9" s="152" customFormat="1" x14ac:dyDescent="0.2">
      <c r="A51" s="252"/>
      <c r="B51" s="252"/>
      <c r="C51" s="253" t="s">
        <v>171</v>
      </c>
      <c r="D51" s="254">
        <v>5015.6264333719328</v>
      </c>
      <c r="E51" s="255">
        <v>4141.5999295044876</v>
      </c>
      <c r="F51" s="255">
        <v>8631.944000153846</v>
      </c>
      <c r="G51" s="173">
        <v>1.7210101499426693</v>
      </c>
      <c r="H51" s="173">
        <v>2.0842051736239515</v>
      </c>
      <c r="I51" s="256">
        <v>4266.9626886437673</v>
      </c>
    </row>
    <row r="52" spans="1:9" s="152" customFormat="1" x14ac:dyDescent="0.2">
      <c r="A52" s="252"/>
      <c r="B52" s="252"/>
      <c r="C52" s="253" t="s">
        <v>172</v>
      </c>
      <c r="D52" s="254">
        <v>11074.49301251641</v>
      </c>
      <c r="E52" s="255">
        <v>9192.5840837679989</v>
      </c>
      <c r="F52" s="255">
        <v>19996.158645028085</v>
      </c>
      <c r="G52" s="173">
        <v>1.8056048816346169</v>
      </c>
      <c r="H52" s="173">
        <v>2.1752489248737716</v>
      </c>
      <c r="I52" s="256">
        <v>11840.522934606453</v>
      </c>
    </row>
    <row r="53" spans="1:9" s="152" customFormat="1" x14ac:dyDescent="0.2">
      <c r="A53" s="252"/>
      <c r="B53" s="252"/>
      <c r="C53" s="253" t="s">
        <v>173</v>
      </c>
      <c r="D53" s="254">
        <v>3238.692820324356</v>
      </c>
      <c r="E53" s="255">
        <v>3052.9863237173654</v>
      </c>
      <c r="F53" s="255">
        <v>8471.1602995295816</v>
      </c>
      <c r="G53" s="173">
        <v>2.6156109175803812</v>
      </c>
      <c r="H53" s="173">
        <v>2.7747128225635023</v>
      </c>
      <c r="I53" s="256">
        <v>5788.4107725495805</v>
      </c>
    </row>
    <row r="54" spans="1:9" s="152" customFormat="1" x14ac:dyDescent="0.2">
      <c r="A54" s="252"/>
      <c r="B54" s="252"/>
      <c r="C54" s="253" t="s">
        <v>123</v>
      </c>
      <c r="D54" s="254">
        <v>87433.028839550141</v>
      </c>
      <c r="E54" s="255">
        <v>76927.770072869112</v>
      </c>
      <c r="F54" s="255">
        <v>203344.78709979469</v>
      </c>
      <c r="G54" s="173">
        <v>2.325720494859628</v>
      </c>
      <c r="H54" s="173">
        <v>2.6433209607814998</v>
      </c>
      <c r="I54" s="256">
        <v>135747.1330751426</v>
      </c>
    </row>
    <row r="55" spans="1:9" s="152" customFormat="1" x14ac:dyDescent="0.2">
      <c r="A55" s="252"/>
      <c r="B55" s="252" t="s">
        <v>7</v>
      </c>
      <c r="C55" s="253" t="s">
        <v>174</v>
      </c>
      <c r="D55" s="254">
        <v>9653.0273505836285</v>
      </c>
      <c r="E55" s="255">
        <v>9012.7575065646743</v>
      </c>
      <c r="F55" s="255">
        <v>19092.076195673086</v>
      </c>
      <c r="G55" s="173">
        <v>1.9778330157242086</v>
      </c>
      <c r="H55" s="173">
        <v>2.1183390523673671</v>
      </c>
      <c r="I55" s="256">
        <v>9545.9569022779178</v>
      </c>
    </row>
    <row r="56" spans="1:9" s="152" customFormat="1" x14ac:dyDescent="0.2">
      <c r="A56" s="252"/>
      <c r="B56" s="252"/>
      <c r="C56" s="253" t="s">
        <v>175</v>
      </c>
      <c r="D56" s="254">
        <v>25708.401792243731</v>
      </c>
      <c r="E56" s="255">
        <v>24367.949892766963</v>
      </c>
      <c r="F56" s="255">
        <v>65137.367703661272</v>
      </c>
      <c r="G56" s="173">
        <v>2.5336996142371375</v>
      </c>
      <c r="H56" s="173">
        <v>2.6730754121829396</v>
      </c>
      <c r="I56" s="256">
        <v>35161.264342883558</v>
      </c>
    </row>
    <row r="57" spans="1:9" s="152" customFormat="1" x14ac:dyDescent="0.2">
      <c r="A57" s="252"/>
      <c r="B57" s="252"/>
      <c r="C57" s="253" t="s">
        <v>176</v>
      </c>
      <c r="D57" s="254">
        <v>15528.555628379034</v>
      </c>
      <c r="E57" s="255">
        <v>12973.033077931979</v>
      </c>
      <c r="F57" s="255">
        <v>32840.015738649803</v>
      </c>
      <c r="G57" s="173">
        <v>2.1148145728784593</v>
      </c>
      <c r="H57" s="173">
        <v>2.5314061516202351</v>
      </c>
      <c r="I57" s="256">
        <v>15487.288532373484</v>
      </c>
    </row>
    <row r="58" spans="1:9" s="152" customFormat="1" x14ac:dyDescent="0.2">
      <c r="A58" s="252"/>
      <c r="B58" s="252"/>
      <c r="C58" s="253" t="s">
        <v>177</v>
      </c>
      <c r="D58" s="254">
        <v>6152.036619832711</v>
      </c>
      <c r="E58" s="255">
        <v>1525.057192771631</v>
      </c>
      <c r="F58" s="255">
        <v>1816.4121311162714</v>
      </c>
      <c r="G58" s="173">
        <v>0.29525379047006778</v>
      </c>
      <c r="H58" s="173">
        <v>1.191045253729228</v>
      </c>
      <c r="I58" s="256">
        <v>415.68800317097066</v>
      </c>
    </row>
    <row r="59" spans="1:9" s="152" customFormat="1" x14ac:dyDescent="0.2">
      <c r="A59" s="252"/>
      <c r="B59" s="252"/>
      <c r="C59" s="253" t="s">
        <v>7</v>
      </c>
      <c r="D59" s="254">
        <v>3385.8898291393712</v>
      </c>
      <c r="E59" s="255">
        <v>3268.6914320709479</v>
      </c>
      <c r="F59" s="255">
        <v>7360.7311806722892</v>
      </c>
      <c r="G59" s="173">
        <v>2.1739429078066745</v>
      </c>
      <c r="H59" s="173">
        <v>2.2518892754611417</v>
      </c>
      <c r="I59" s="256">
        <v>4339.4573424653272</v>
      </c>
    </row>
    <row r="60" spans="1:9" s="152" customFormat="1" x14ac:dyDescent="0.2">
      <c r="A60" s="252"/>
      <c r="B60" s="252"/>
      <c r="C60" s="253" t="s">
        <v>178</v>
      </c>
      <c r="D60" s="254">
        <v>9364.4689861458774</v>
      </c>
      <c r="E60" s="255">
        <v>8425.3785869204385</v>
      </c>
      <c r="F60" s="255">
        <v>14346.123097281685</v>
      </c>
      <c r="G60" s="173">
        <v>1.5319740092583829</v>
      </c>
      <c r="H60" s="173">
        <v>1.702727414475192</v>
      </c>
      <c r="I60" s="256">
        <v>6181.976946876257</v>
      </c>
    </row>
    <row r="61" spans="1:9" s="152" customFormat="1" x14ac:dyDescent="0.2">
      <c r="A61" s="252"/>
      <c r="B61" s="252"/>
      <c r="C61" s="253" t="s">
        <v>123</v>
      </c>
      <c r="D61" s="254">
        <v>69792.380206324335</v>
      </c>
      <c r="E61" s="255">
        <v>59572.867689026629</v>
      </c>
      <c r="F61" s="255">
        <v>140592.72604705443</v>
      </c>
      <c r="G61" s="173">
        <v>2.0144423450156874</v>
      </c>
      <c r="H61" s="173">
        <v>2.3600127289650641</v>
      </c>
      <c r="I61" s="256">
        <v>71131.632070047519</v>
      </c>
    </row>
    <row r="62" spans="1:9" s="152" customFormat="1" x14ac:dyDescent="0.2">
      <c r="A62" s="252"/>
      <c r="B62" s="252" t="s">
        <v>45</v>
      </c>
      <c r="C62" s="253" t="s">
        <v>179</v>
      </c>
      <c r="D62" s="254">
        <v>15942.767280780778</v>
      </c>
      <c r="E62" s="255">
        <v>15319.023510126011</v>
      </c>
      <c r="F62" s="255">
        <v>48838.600500275439</v>
      </c>
      <c r="G62" s="173">
        <v>3.0633703446923568</v>
      </c>
      <c r="H62" s="173">
        <v>3.1881014131215797</v>
      </c>
      <c r="I62" s="256">
        <v>34929.700283665865</v>
      </c>
    </row>
    <row r="63" spans="1:9" s="152" customFormat="1" x14ac:dyDescent="0.2">
      <c r="A63" s="252"/>
      <c r="B63" s="252"/>
      <c r="C63" s="253" t="s">
        <v>180</v>
      </c>
      <c r="D63" s="254">
        <v>8484.4170355609513</v>
      </c>
      <c r="E63" s="255">
        <v>7649.8566967800825</v>
      </c>
      <c r="F63" s="255">
        <v>24932.201005809162</v>
      </c>
      <c r="G63" s="173">
        <v>2.9385874010329993</v>
      </c>
      <c r="H63" s="173">
        <v>3.2591722948618669</v>
      </c>
      <c r="I63" s="256">
        <v>16895.189011187264</v>
      </c>
    </row>
    <row r="64" spans="1:9" s="152" customFormat="1" x14ac:dyDescent="0.2">
      <c r="A64" s="252"/>
      <c r="B64" s="252"/>
      <c r="C64" s="253" t="s">
        <v>181</v>
      </c>
      <c r="D64" s="254">
        <v>6498.7892811710763</v>
      </c>
      <c r="E64" s="255">
        <v>5830.9213381136315</v>
      </c>
      <c r="F64" s="255">
        <v>23102.30498934352</v>
      </c>
      <c r="G64" s="173">
        <v>3.5548629121239186</v>
      </c>
      <c r="H64" s="173">
        <v>3.9620333819864864</v>
      </c>
      <c r="I64" s="256">
        <v>15524.419752704685</v>
      </c>
    </row>
    <row r="65" spans="1:9" s="152" customFormat="1" x14ac:dyDescent="0.2">
      <c r="A65" s="252"/>
      <c r="B65" s="252"/>
      <c r="C65" s="253" t="s">
        <v>182</v>
      </c>
      <c r="D65" s="254">
        <v>4116.3089574614214</v>
      </c>
      <c r="E65" s="255">
        <v>4023.4253336830297</v>
      </c>
      <c r="F65" s="255">
        <v>17738.451463469093</v>
      </c>
      <c r="G65" s="173">
        <v>4.3093100267207873</v>
      </c>
      <c r="H65" s="173">
        <v>4.4087935011413215</v>
      </c>
      <c r="I65" s="256">
        <v>12538.111132652817</v>
      </c>
    </row>
    <row r="66" spans="1:9" s="152" customFormat="1" x14ac:dyDescent="0.2">
      <c r="A66" s="252"/>
      <c r="B66" s="252"/>
      <c r="C66" s="253" t="s">
        <v>183</v>
      </c>
      <c r="D66" s="254">
        <v>7754.1879553903163</v>
      </c>
      <c r="E66" s="255">
        <v>7216.7597363214318</v>
      </c>
      <c r="F66" s="255">
        <v>18011.669920911918</v>
      </c>
      <c r="G66" s="173">
        <v>2.322831226755488</v>
      </c>
      <c r="H66" s="173">
        <v>2.4958112198554265</v>
      </c>
      <c r="I66" s="256">
        <v>8749.4555787177869</v>
      </c>
    </row>
    <row r="67" spans="1:9" s="152" customFormat="1" x14ac:dyDescent="0.2">
      <c r="A67" s="252"/>
      <c r="B67" s="252"/>
      <c r="C67" s="253" t="s">
        <v>184</v>
      </c>
      <c r="D67" s="254">
        <v>20759.102643544458</v>
      </c>
      <c r="E67" s="255">
        <v>19319.992377560004</v>
      </c>
      <c r="F67" s="255">
        <v>73609.60240945316</v>
      </c>
      <c r="G67" s="173">
        <v>3.5458951994894554</v>
      </c>
      <c r="H67" s="173">
        <v>3.8100223318384976</v>
      </c>
      <c r="I67" s="256">
        <v>53913.830514328918</v>
      </c>
    </row>
    <row r="68" spans="1:9" s="152" customFormat="1" x14ac:dyDescent="0.2">
      <c r="A68" s="252"/>
      <c r="B68" s="252"/>
      <c r="C68" s="253" t="s">
        <v>185</v>
      </c>
      <c r="D68" s="254">
        <v>34234.988704410396</v>
      </c>
      <c r="E68" s="255">
        <v>32537.920096006437</v>
      </c>
      <c r="F68" s="255">
        <v>91879.680346480789</v>
      </c>
      <c r="G68" s="173">
        <v>2.6837946739162848</v>
      </c>
      <c r="H68" s="173">
        <v>2.8237723885048727</v>
      </c>
      <c r="I68" s="256">
        <v>58002.382562799183</v>
      </c>
    </row>
    <row r="69" spans="1:9" s="152" customFormat="1" x14ac:dyDescent="0.2">
      <c r="A69" s="252"/>
      <c r="B69" s="252"/>
      <c r="C69" s="253" t="s">
        <v>186</v>
      </c>
      <c r="D69" s="254">
        <v>5235.3956359703534</v>
      </c>
      <c r="E69" s="255">
        <v>4810.1189073565602</v>
      </c>
      <c r="F69" s="255">
        <v>20525.375908676626</v>
      </c>
      <c r="G69" s="173">
        <v>3.9205013977653964</v>
      </c>
      <c r="H69" s="173">
        <v>4.2671244316404042</v>
      </c>
      <c r="I69" s="256">
        <v>14216.855038041993</v>
      </c>
    </row>
    <row r="70" spans="1:9" s="152" customFormat="1" x14ac:dyDescent="0.2">
      <c r="A70" s="252"/>
      <c r="B70" s="252"/>
      <c r="C70" s="253" t="s">
        <v>123</v>
      </c>
      <c r="D70" s="254">
        <v>103025.95749428976</v>
      </c>
      <c r="E70" s="255">
        <v>96708.017995947215</v>
      </c>
      <c r="F70" s="255">
        <v>318637.88654441969</v>
      </c>
      <c r="G70" s="173">
        <v>3.0927922854983443</v>
      </c>
      <c r="H70" s="173">
        <v>3.2948445552650347</v>
      </c>
      <c r="I70" s="256">
        <v>214769.94387409854</v>
      </c>
    </row>
    <row r="71" spans="1:9" s="152" customFormat="1" x14ac:dyDescent="0.2">
      <c r="A71" s="252"/>
      <c r="B71" s="252" t="s">
        <v>46</v>
      </c>
      <c r="C71" s="253" t="s">
        <v>187</v>
      </c>
      <c r="D71" s="254">
        <v>3284.5819656263529</v>
      </c>
      <c r="E71" s="255">
        <v>3240.1064133310474</v>
      </c>
      <c r="F71" s="255">
        <v>9039.0672296214616</v>
      </c>
      <c r="G71" s="173">
        <v>2.7519688423722308</v>
      </c>
      <c r="H71" s="173">
        <v>2.7897439394062036</v>
      </c>
      <c r="I71" s="256">
        <v>6419.1436808061808</v>
      </c>
    </row>
    <row r="72" spans="1:9" s="152" customFormat="1" x14ac:dyDescent="0.2">
      <c r="A72" s="252"/>
      <c r="B72" s="252"/>
      <c r="C72" s="253" t="s">
        <v>188</v>
      </c>
      <c r="D72" s="254">
        <v>5922.8177246758287</v>
      </c>
      <c r="E72" s="255">
        <v>3846.6611094540326</v>
      </c>
      <c r="F72" s="255">
        <v>13843.802387908177</v>
      </c>
      <c r="G72" s="173">
        <v>2.3373676232229288</v>
      </c>
      <c r="H72" s="173">
        <v>3.5989139656425486</v>
      </c>
      <c r="I72" s="256">
        <v>8534.2652221858225</v>
      </c>
    </row>
    <row r="73" spans="1:9" s="152" customFormat="1" x14ac:dyDescent="0.2">
      <c r="A73" s="252"/>
      <c r="B73" s="252"/>
      <c r="C73" s="253" t="s">
        <v>189</v>
      </c>
      <c r="D73" s="254">
        <v>46474.956486352246</v>
      </c>
      <c r="E73" s="255">
        <v>44586.968462373537</v>
      </c>
      <c r="F73" s="255">
        <v>145161.56726086873</v>
      </c>
      <c r="G73" s="173">
        <v>3.123436324324405</v>
      </c>
      <c r="H73" s="173">
        <v>3.2556949321048596</v>
      </c>
      <c r="I73" s="256">
        <v>91111.626587774692</v>
      </c>
    </row>
    <row r="74" spans="1:9" s="152" customFormat="1" x14ac:dyDescent="0.2">
      <c r="A74" s="252"/>
      <c r="B74" s="252"/>
      <c r="C74" s="253" t="s">
        <v>190</v>
      </c>
      <c r="D74" s="254">
        <v>7989.2562243140619</v>
      </c>
      <c r="E74" s="255">
        <v>6961.8370692002554</v>
      </c>
      <c r="F74" s="255">
        <v>22182.397849041507</v>
      </c>
      <c r="G74" s="173">
        <v>2.7765285310956509</v>
      </c>
      <c r="H74" s="173">
        <v>3.1862851182166092</v>
      </c>
      <c r="I74" s="256">
        <v>16356.250734906622</v>
      </c>
    </row>
    <row r="75" spans="1:9" s="152" customFormat="1" x14ac:dyDescent="0.2">
      <c r="A75" s="252"/>
      <c r="B75" s="252"/>
      <c r="C75" s="253" t="s">
        <v>191</v>
      </c>
      <c r="D75" s="254">
        <v>8938.9049079218858</v>
      </c>
      <c r="E75" s="255">
        <v>8813.8665144244369</v>
      </c>
      <c r="F75" s="255">
        <v>23582.888422468273</v>
      </c>
      <c r="G75" s="173">
        <v>2.6382301484792077</v>
      </c>
      <c r="H75" s="173">
        <v>2.6756575430174054</v>
      </c>
      <c r="I75" s="256">
        <v>15072.751402669466</v>
      </c>
    </row>
    <row r="76" spans="1:9" s="152" customFormat="1" x14ac:dyDescent="0.2">
      <c r="A76" s="252"/>
      <c r="B76" s="252"/>
      <c r="C76" s="253" t="s">
        <v>192</v>
      </c>
      <c r="D76" s="254">
        <v>7305.1502433694914</v>
      </c>
      <c r="E76" s="255">
        <v>7044.8685956130166</v>
      </c>
      <c r="F76" s="255">
        <v>21653.770018441741</v>
      </c>
      <c r="G76" s="173">
        <v>2.9641785996250731</v>
      </c>
      <c r="H76" s="173">
        <v>3.0736939553316844</v>
      </c>
      <c r="I76" s="256">
        <v>14228.816939878914</v>
      </c>
    </row>
    <row r="77" spans="1:9" s="152" customFormat="1" x14ac:dyDescent="0.2">
      <c r="A77" s="252"/>
      <c r="B77" s="252"/>
      <c r="C77" s="253" t="s">
        <v>193</v>
      </c>
      <c r="D77" s="254">
        <v>30204.90259184091</v>
      </c>
      <c r="E77" s="255">
        <v>29007.388304719854</v>
      </c>
      <c r="F77" s="255">
        <v>95276.324408547443</v>
      </c>
      <c r="G77" s="173">
        <v>3.1543331126081475</v>
      </c>
      <c r="H77" s="173">
        <v>3.2845536939650932</v>
      </c>
      <c r="I77" s="256">
        <v>76483.576148678607</v>
      </c>
    </row>
    <row r="78" spans="1:9" s="152" customFormat="1" x14ac:dyDescent="0.2">
      <c r="A78" s="252"/>
      <c r="B78" s="252"/>
      <c r="C78" s="253" t="s">
        <v>194</v>
      </c>
      <c r="D78" s="254">
        <v>5789.2544646616034</v>
      </c>
      <c r="E78" s="255">
        <v>4789.5939905865098</v>
      </c>
      <c r="F78" s="255">
        <v>16198.325022404002</v>
      </c>
      <c r="G78" s="173">
        <v>2.7979984506262041</v>
      </c>
      <c r="H78" s="173">
        <v>3.3819829100838747</v>
      </c>
      <c r="I78" s="256">
        <v>12089.234328135597</v>
      </c>
    </row>
    <row r="79" spans="1:9" s="152" customFormat="1" x14ac:dyDescent="0.2">
      <c r="A79" s="252"/>
      <c r="B79" s="252"/>
      <c r="C79" s="253" t="s">
        <v>195</v>
      </c>
      <c r="D79" s="254">
        <v>14821.70739713215</v>
      </c>
      <c r="E79" s="255">
        <v>14609.775828593734</v>
      </c>
      <c r="F79" s="255">
        <v>64446.992190451689</v>
      </c>
      <c r="G79" s="173">
        <v>4.3481489995492373</v>
      </c>
      <c r="H79" s="173">
        <v>4.4112238919038251</v>
      </c>
      <c r="I79" s="256">
        <v>48589.381017317806</v>
      </c>
    </row>
    <row r="80" spans="1:9" s="152" customFormat="1" x14ac:dyDescent="0.2">
      <c r="A80" s="252"/>
      <c r="B80" s="252"/>
      <c r="C80" s="253" t="s">
        <v>196</v>
      </c>
      <c r="D80" s="254">
        <v>24735.824631871736</v>
      </c>
      <c r="E80" s="255">
        <v>22768.977504381928</v>
      </c>
      <c r="F80" s="255">
        <v>93234.727830548523</v>
      </c>
      <c r="G80" s="173">
        <v>3.7692185006202297</v>
      </c>
      <c r="H80" s="173">
        <v>4.0948139991181129</v>
      </c>
      <c r="I80" s="256">
        <v>67299.202733743732</v>
      </c>
    </row>
    <row r="81" spans="1:9" s="152" customFormat="1" x14ac:dyDescent="0.2">
      <c r="A81" s="252"/>
      <c r="B81" s="252"/>
      <c r="C81" s="253" t="s">
        <v>197</v>
      </c>
      <c r="D81" s="254">
        <v>5178.4931222099258</v>
      </c>
      <c r="E81" s="255">
        <v>4585.9994358221393</v>
      </c>
      <c r="F81" s="255">
        <v>14403.826006883737</v>
      </c>
      <c r="G81" s="173">
        <v>2.7814705295460338</v>
      </c>
      <c r="H81" s="173">
        <v>3.1408259439311381</v>
      </c>
      <c r="I81" s="256">
        <v>10570.204641962106</v>
      </c>
    </row>
    <row r="82" spans="1:9" s="152" customFormat="1" x14ac:dyDescent="0.2">
      <c r="A82" s="252"/>
      <c r="B82" s="252"/>
      <c r="C82" s="253" t="s">
        <v>198</v>
      </c>
      <c r="D82" s="254">
        <v>33596.603299146242</v>
      </c>
      <c r="E82" s="255">
        <v>32057.857778278361</v>
      </c>
      <c r="F82" s="255">
        <v>76446.370491693757</v>
      </c>
      <c r="G82" s="173">
        <v>2.2754196253416015</v>
      </c>
      <c r="H82" s="173">
        <v>2.384637520710819</v>
      </c>
      <c r="I82" s="256">
        <v>49370.37508844128</v>
      </c>
    </row>
    <row r="83" spans="1:9" s="152" customFormat="1" x14ac:dyDescent="0.2">
      <c r="A83" s="252"/>
      <c r="B83" s="252"/>
      <c r="C83" s="253" t="s">
        <v>123</v>
      </c>
      <c r="D83" s="254">
        <v>194242.45305912246</v>
      </c>
      <c r="E83" s="255">
        <v>182313.90100677891</v>
      </c>
      <c r="F83" s="255">
        <v>595470.05911887891</v>
      </c>
      <c r="G83" s="173">
        <v>3.0656020336482932</v>
      </c>
      <c r="H83" s="173">
        <v>3.2661802299800375</v>
      </c>
      <c r="I83" s="256">
        <v>416124.82852650085</v>
      </c>
    </row>
    <row r="84" spans="1:9" s="152" customFormat="1" x14ac:dyDescent="0.2">
      <c r="A84" s="252"/>
      <c r="B84" s="252" t="s">
        <v>68</v>
      </c>
      <c r="C84" s="253" t="s">
        <v>199</v>
      </c>
      <c r="D84" s="254">
        <v>4394.3075155688157</v>
      </c>
      <c r="E84" s="255">
        <v>3995.0314527783894</v>
      </c>
      <c r="F84" s="255">
        <v>11404.705305273894</v>
      </c>
      <c r="G84" s="173">
        <v>2.5953361854780495</v>
      </c>
      <c r="H84" s="173">
        <v>2.854722281934067</v>
      </c>
      <c r="I84" s="256">
        <v>6339.7563546965393</v>
      </c>
    </row>
    <row r="85" spans="1:9" s="152" customFormat="1" x14ac:dyDescent="0.2">
      <c r="A85" s="252"/>
      <c r="B85" s="252"/>
      <c r="C85" s="253" t="s">
        <v>200</v>
      </c>
      <c r="D85" s="254">
        <v>5114.9818443700151</v>
      </c>
      <c r="E85" s="255">
        <v>4597.8361354528779</v>
      </c>
      <c r="F85" s="255">
        <v>12941.152660770322</v>
      </c>
      <c r="G85" s="173">
        <v>2.5300486012505514</v>
      </c>
      <c r="H85" s="173">
        <v>2.8146180680481434</v>
      </c>
      <c r="I85" s="256">
        <v>6637.1480878137299</v>
      </c>
    </row>
    <row r="86" spans="1:9" s="152" customFormat="1" x14ac:dyDescent="0.2">
      <c r="A86" s="252"/>
      <c r="B86" s="252"/>
      <c r="C86" s="253" t="s">
        <v>201</v>
      </c>
      <c r="D86" s="254">
        <v>8613.825763662282</v>
      </c>
      <c r="E86" s="255">
        <v>7568.0756717710528</v>
      </c>
      <c r="F86" s="255">
        <v>26339.759107645754</v>
      </c>
      <c r="G86" s="173">
        <v>3.0578467489742973</v>
      </c>
      <c r="H86" s="173">
        <v>3.4803773442558379</v>
      </c>
      <c r="I86" s="256">
        <v>16580.244915967993</v>
      </c>
    </row>
    <row r="87" spans="1:9" s="152" customFormat="1" x14ac:dyDescent="0.2">
      <c r="A87" s="252"/>
      <c r="B87" s="252"/>
      <c r="C87" s="253" t="s">
        <v>202</v>
      </c>
      <c r="D87" s="254">
        <v>28834.605780733171</v>
      </c>
      <c r="E87" s="255">
        <v>22758.683461809389</v>
      </c>
      <c r="F87" s="255">
        <v>48893.915163384518</v>
      </c>
      <c r="G87" s="173">
        <v>1.6956678907000928</v>
      </c>
      <c r="H87" s="173">
        <v>2.1483630740517929</v>
      </c>
      <c r="I87" s="256">
        <v>29425.117587729779</v>
      </c>
    </row>
    <row r="88" spans="1:9" s="152" customFormat="1" x14ac:dyDescent="0.2">
      <c r="A88" s="252"/>
      <c r="B88" s="252"/>
      <c r="C88" s="253" t="s">
        <v>203</v>
      </c>
      <c r="D88" s="254">
        <v>23769.526998236874</v>
      </c>
      <c r="E88" s="255">
        <v>21542.444933659743</v>
      </c>
      <c r="F88" s="255">
        <v>59168.44328784346</v>
      </c>
      <c r="G88" s="173">
        <v>2.4892562351885394</v>
      </c>
      <c r="H88" s="173">
        <v>2.7465983304148391</v>
      </c>
      <c r="I88" s="256">
        <v>41833.964069667971</v>
      </c>
    </row>
    <row r="89" spans="1:9" s="152" customFormat="1" x14ac:dyDescent="0.2">
      <c r="A89" s="252"/>
      <c r="B89" s="252"/>
      <c r="C89" s="253" t="s">
        <v>204</v>
      </c>
      <c r="D89" s="254">
        <v>5402.1875953076305</v>
      </c>
      <c r="E89" s="255">
        <v>4375.3590899999999</v>
      </c>
      <c r="F89" s="255">
        <v>15617.290093622063</v>
      </c>
      <c r="G89" s="173">
        <v>2.8909196169320972</v>
      </c>
      <c r="H89" s="173">
        <v>3.5693733411083439</v>
      </c>
      <c r="I89" s="256">
        <v>10626.98287538462</v>
      </c>
    </row>
    <row r="90" spans="1:9" s="152" customFormat="1" x14ac:dyDescent="0.2">
      <c r="A90" s="252"/>
      <c r="B90" s="252"/>
      <c r="C90" s="253" t="s">
        <v>205</v>
      </c>
      <c r="D90" s="254">
        <v>19393.032686578023</v>
      </c>
      <c r="E90" s="255">
        <v>15390.874428864385</v>
      </c>
      <c r="F90" s="255">
        <v>38748.695154928835</v>
      </c>
      <c r="G90" s="173">
        <v>1.9980730080317415</v>
      </c>
      <c r="H90" s="173">
        <v>2.517640913388175</v>
      </c>
      <c r="I90" s="256">
        <v>21626.884736863081</v>
      </c>
    </row>
    <row r="91" spans="1:9" s="152" customFormat="1" x14ac:dyDescent="0.2">
      <c r="A91" s="252"/>
      <c r="B91" s="252"/>
      <c r="C91" s="253" t="s">
        <v>206</v>
      </c>
      <c r="D91" s="254">
        <v>10690.642835144115</v>
      </c>
      <c r="E91" s="255">
        <v>8941.66237565132</v>
      </c>
      <c r="F91" s="255">
        <v>19719.523854778839</v>
      </c>
      <c r="G91" s="173">
        <v>1.8445592242548257</v>
      </c>
      <c r="H91" s="173">
        <v>2.2053532135675664</v>
      </c>
      <c r="I91" s="256">
        <v>12973.67342323724</v>
      </c>
    </row>
    <row r="92" spans="1:9" s="152" customFormat="1" x14ac:dyDescent="0.2">
      <c r="A92" s="252"/>
      <c r="B92" s="252"/>
      <c r="C92" s="253" t="s">
        <v>207</v>
      </c>
      <c r="D92" s="254">
        <v>10281.434950310211</v>
      </c>
      <c r="E92" s="255">
        <v>9393.5590099788151</v>
      </c>
      <c r="F92" s="255">
        <v>30396.169946372465</v>
      </c>
      <c r="G92" s="173">
        <v>2.9564131945857763</v>
      </c>
      <c r="H92" s="173">
        <v>3.2358523445780767</v>
      </c>
      <c r="I92" s="256">
        <v>18591.059398485162</v>
      </c>
    </row>
    <row r="93" spans="1:9" s="152" customFormat="1" x14ac:dyDescent="0.2">
      <c r="A93" s="252"/>
      <c r="B93" s="252"/>
      <c r="C93" s="253" t="s">
        <v>208</v>
      </c>
      <c r="D93" s="254">
        <v>29961.230723894325</v>
      </c>
      <c r="E93" s="255">
        <v>26743.098610891062</v>
      </c>
      <c r="F93" s="255">
        <v>67543.49979938216</v>
      </c>
      <c r="G93" s="173">
        <v>2.2543633277893242</v>
      </c>
      <c r="H93" s="173">
        <v>2.5256422519369255</v>
      </c>
      <c r="I93" s="256">
        <v>36645.765873916556</v>
      </c>
    </row>
    <row r="94" spans="1:9" s="152" customFormat="1" x14ac:dyDescent="0.2">
      <c r="A94" s="252"/>
      <c r="B94" s="252"/>
      <c r="C94" s="253" t="s">
        <v>209</v>
      </c>
      <c r="D94" s="254">
        <v>5694.0116847428835</v>
      </c>
      <c r="E94" s="255">
        <v>5002.0903096112697</v>
      </c>
      <c r="F94" s="255">
        <v>9636.4966189348797</v>
      </c>
      <c r="G94" s="173">
        <v>1.6923914372630975</v>
      </c>
      <c r="H94" s="173">
        <v>1.9264939300313764</v>
      </c>
      <c r="I94" s="256">
        <v>4680.0320186082636</v>
      </c>
    </row>
    <row r="95" spans="1:9" s="152" customFormat="1" x14ac:dyDescent="0.2">
      <c r="A95" s="252"/>
      <c r="B95" s="252"/>
      <c r="C95" s="253" t="s">
        <v>123</v>
      </c>
      <c r="D95" s="254">
        <v>152149.78837854837</v>
      </c>
      <c r="E95" s="255">
        <v>130308.71548046835</v>
      </c>
      <c r="F95" s="255">
        <v>340409.65099293709</v>
      </c>
      <c r="G95" s="173">
        <v>2.2373323986885776</v>
      </c>
      <c r="H95" s="173">
        <v>2.6123321816026976</v>
      </c>
      <c r="I95" s="256">
        <v>205960.62934237096</v>
      </c>
    </row>
    <row r="96" spans="1:9" s="152" customFormat="1" x14ac:dyDescent="0.2">
      <c r="A96" s="252"/>
      <c r="B96" s="252" t="s">
        <v>48</v>
      </c>
      <c r="C96" s="253" t="s">
        <v>210</v>
      </c>
      <c r="D96" s="254">
        <v>18451.79253051335</v>
      </c>
      <c r="E96" s="255">
        <v>14757.603831247603</v>
      </c>
      <c r="F96" s="255">
        <v>30424.643754718338</v>
      </c>
      <c r="G96" s="173">
        <v>1.6488719838143491</v>
      </c>
      <c r="H96" s="173">
        <v>2.0616249157127733</v>
      </c>
      <c r="I96" s="256">
        <v>17649.075620388725</v>
      </c>
    </row>
    <row r="97" spans="1:9" s="152" customFormat="1" x14ac:dyDescent="0.2">
      <c r="A97" s="252"/>
      <c r="B97" s="252"/>
      <c r="C97" s="253" t="s">
        <v>211</v>
      </c>
      <c r="D97" s="254">
        <v>1675.438354976342</v>
      </c>
      <c r="E97" s="255">
        <v>667.84072263085511</v>
      </c>
      <c r="F97" s="255">
        <v>1011.1351600110138</v>
      </c>
      <c r="G97" s="173">
        <v>0.60350484218519129</v>
      </c>
      <c r="H97" s="173">
        <v>1.5140363948275022</v>
      </c>
      <c r="I97" s="256">
        <v>290.42083589999999</v>
      </c>
    </row>
    <row r="98" spans="1:9" s="152" customFormat="1" x14ac:dyDescent="0.2">
      <c r="A98" s="252"/>
      <c r="B98" s="252"/>
      <c r="C98" s="253" t="s">
        <v>212</v>
      </c>
      <c r="D98" s="254">
        <v>46092.031760962927</v>
      </c>
      <c r="E98" s="255">
        <v>40446.099156370503</v>
      </c>
      <c r="F98" s="255">
        <v>80964.716743500743</v>
      </c>
      <c r="G98" s="173">
        <v>1.7565881487583457</v>
      </c>
      <c r="H98" s="173">
        <v>2.0017929647672417</v>
      </c>
      <c r="I98" s="256">
        <v>38968.028903137485</v>
      </c>
    </row>
    <row r="99" spans="1:9" s="152" customFormat="1" x14ac:dyDescent="0.2">
      <c r="A99" s="252"/>
      <c r="B99" s="252"/>
      <c r="C99" s="253" t="s">
        <v>213</v>
      </c>
      <c r="D99" s="254">
        <v>8320.1440142681731</v>
      </c>
      <c r="E99" s="255">
        <v>7115.0493669826274</v>
      </c>
      <c r="F99" s="255">
        <v>10671.463517096943</v>
      </c>
      <c r="G99" s="173">
        <v>1.2826056254310627</v>
      </c>
      <c r="H99" s="173">
        <v>1.4998439176849354</v>
      </c>
      <c r="I99" s="256">
        <v>3391.7363482133223</v>
      </c>
    </row>
    <row r="100" spans="1:9" s="152" customFormat="1" x14ac:dyDescent="0.2">
      <c r="A100" s="252"/>
      <c r="B100" s="252"/>
      <c r="C100" s="253" t="s">
        <v>214</v>
      </c>
      <c r="D100" s="254">
        <v>34471.864340166416</v>
      </c>
      <c r="E100" s="255">
        <v>25849.360389115212</v>
      </c>
      <c r="F100" s="255">
        <v>38787.771665051652</v>
      </c>
      <c r="G100" s="173">
        <v>1.1252008676495158</v>
      </c>
      <c r="H100" s="173">
        <v>1.5005311961755392</v>
      </c>
      <c r="I100" s="256">
        <v>16886.003921332216</v>
      </c>
    </row>
    <row r="101" spans="1:9" s="152" customFormat="1" x14ac:dyDescent="0.2">
      <c r="A101" s="252"/>
      <c r="B101" s="252"/>
      <c r="C101" s="253" t="s">
        <v>215</v>
      </c>
      <c r="D101" s="254">
        <v>90580.366917237276</v>
      </c>
      <c r="E101" s="255">
        <v>72912.075321818178</v>
      </c>
      <c r="F101" s="255">
        <v>153164.44702690004</v>
      </c>
      <c r="G101" s="173">
        <v>1.6909232346877714</v>
      </c>
      <c r="H101" s="173">
        <v>2.1006732609223535</v>
      </c>
      <c r="I101" s="256">
        <v>82686.990743994451</v>
      </c>
    </row>
    <row r="102" spans="1:9" s="152" customFormat="1" x14ac:dyDescent="0.2">
      <c r="A102" s="252"/>
      <c r="B102" s="252"/>
      <c r="C102" s="253" t="s">
        <v>216</v>
      </c>
      <c r="D102" s="254">
        <v>80335.988116766835</v>
      </c>
      <c r="E102" s="255">
        <v>65858.826387784837</v>
      </c>
      <c r="F102" s="255">
        <v>105254.41010003783</v>
      </c>
      <c r="G102" s="173">
        <v>1.3101775750495848</v>
      </c>
      <c r="H102" s="173">
        <v>1.5981822919267794</v>
      </c>
      <c r="I102" s="256">
        <v>53781.245210080531</v>
      </c>
    </row>
    <row r="103" spans="1:9" s="152" customFormat="1" x14ac:dyDescent="0.2">
      <c r="A103" s="252"/>
      <c r="B103" s="252"/>
      <c r="C103" s="253" t="s">
        <v>217</v>
      </c>
      <c r="D103" s="254">
        <v>2070.2786241186495</v>
      </c>
      <c r="E103" s="255">
        <v>1817.0811677714391</v>
      </c>
      <c r="F103" s="255">
        <v>4583.4934764406935</v>
      </c>
      <c r="G103" s="173">
        <v>2.213950056307981</v>
      </c>
      <c r="H103" s="173">
        <v>2.522448395666399</v>
      </c>
      <c r="I103" s="256">
        <v>1609.2439836336303</v>
      </c>
    </row>
    <row r="104" spans="1:9" s="152" customFormat="1" x14ac:dyDescent="0.2">
      <c r="A104" s="252"/>
      <c r="B104" s="252"/>
      <c r="C104" s="253" t="s">
        <v>218</v>
      </c>
      <c r="D104" s="254">
        <v>30837.924633511728</v>
      </c>
      <c r="E104" s="255">
        <v>24666.271505792891</v>
      </c>
      <c r="F104" s="255">
        <v>59867.854788938479</v>
      </c>
      <c r="G104" s="173">
        <v>1.9413710715110764</v>
      </c>
      <c r="H104" s="173">
        <v>2.4271140765996382</v>
      </c>
      <c r="I104" s="256">
        <v>29362.399968116515</v>
      </c>
    </row>
    <row r="105" spans="1:9" s="152" customFormat="1" x14ac:dyDescent="0.2">
      <c r="A105" s="252"/>
      <c r="B105" s="252"/>
      <c r="C105" s="253" t="s">
        <v>219</v>
      </c>
      <c r="D105" s="254">
        <v>60225.912612426357</v>
      </c>
      <c r="E105" s="255">
        <v>48994.655733703199</v>
      </c>
      <c r="F105" s="255">
        <v>97733.447268485994</v>
      </c>
      <c r="G105" s="173">
        <v>1.6227806774375177</v>
      </c>
      <c r="H105" s="173">
        <v>1.994777712077189</v>
      </c>
      <c r="I105" s="256">
        <v>48000.176848996256</v>
      </c>
    </row>
    <row r="106" spans="1:9" s="152" customFormat="1" x14ac:dyDescent="0.2">
      <c r="A106" s="252"/>
      <c r="B106" s="252"/>
      <c r="C106" s="253" t="s">
        <v>220</v>
      </c>
      <c r="D106" s="254">
        <v>42969.954413678708</v>
      </c>
      <c r="E106" s="255">
        <v>26208.764115050581</v>
      </c>
      <c r="F106" s="255">
        <v>43925.403708888101</v>
      </c>
      <c r="G106" s="173">
        <v>1.0222352876154144</v>
      </c>
      <c r="H106" s="173">
        <v>1.6759814967262652</v>
      </c>
      <c r="I106" s="256">
        <v>23112.016897623827</v>
      </c>
    </row>
    <row r="107" spans="1:9" s="152" customFormat="1" x14ac:dyDescent="0.2">
      <c r="A107" s="252"/>
      <c r="B107" s="252"/>
      <c r="C107" s="253" t="s">
        <v>221</v>
      </c>
      <c r="D107" s="254">
        <v>22380.663368670685</v>
      </c>
      <c r="E107" s="255">
        <v>19126.370628457447</v>
      </c>
      <c r="F107" s="255">
        <v>46235.957722956111</v>
      </c>
      <c r="G107" s="173">
        <v>2.0658886182828247</v>
      </c>
      <c r="H107" s="173">
        <v>2.4173931699390616</v>
      </c>
      <c r="I107" s="256">
        <v>24906.796424510067</v>
      </c>
    </row>
    <row r="108" spans="1:9" s="152" customFormat="1" x14ac:dyDescent="0.2">
      <c r="A108" s="252"/>
      <c r="B108" s="252"/>
      <c r="C108" s="253" t="s">
        <v>222</v>
      </c>
      <c r="D108" s="254">
        <v>3723.6841966923416</v>
      </c>
      <c r="E108" s="255">
        <v>768.69727527506666</v>
      </c>
      <c r="F108" s="255">
        <v>944.96541026202885</v>
      </c>
      <c r="G108" s="173">
        <v>0.25377163055379903</v>
      </c>
      <c r="H108" s="173">
        <v>1.229307609974144</v>
      </c>
      <c r="I108" s="256">
        <v>184.01230908806033</v>
      </c>
    </row>
    <row r="109" spans="1:9" s="152" customFormat="1" x14ac:dyDescent="0.2">
      <c r="A109" s="252"/>
      <c r="B109" s="252"/>
      <c r="C109" s="253" t="s">
        <v>223</v>
      </c>
      <c r="D109" s="254">
        <v>22912.223830948813</v>
      </c>
      <c r="E109" s="255">
        <v>17657.999707030067</v>
      </c>
      <c r="F109" s="255">
        <v>21871.107926419005</v>
      </c>
      <c r="G109" s="173">
        <v>0.95456067851766024</v>
      </c>
      <c r="H109" s="173">
        <v>1.2385948742377428</v>
      </c>
      <c r="I109" s="256">
        <v>7304.2109082069783</v>
      </c>
    </row>
    <row r="110" spans="1:9" s="152" customFormat="1" x14ac:dyDescent="0.2">
      <c r="A110" s="252"/>
      <c r="B110" s="252"/>
      <c r="C110" s="253" t="s">
        <v>224</v>
      </c>
      <c r="D110" s="254">
        <v>30269.484375608052</v>
      </c>
      <c r="E110" s="255">
        <v>25974.813715114207</v>
      </c>
      <c r="F110" s="255">
        <v>58405.178861785651</v>
      </c>
      <c r="G110" s="173">
        <v>1.9295068966833833</v>
      </c>
      <c r="H110" s="173">
        <v>2.2485311926530156</v>
      </c>
      <c r="I110" s="256">
        <v>30834.005164333306</v>
      </c>
    </row>
    <row r="111" spans="1:9" s="152" customFormat="1" x14ac:dyDescent="0.2">
      <c r="A111" s="252"/>
      <c r="B111" s="252"/>
      <c r="C111" s="253" t="s">
        <v>123</v>
      </c>
      <c r="D111" s="254">
        <v>495317.75209054659</v>
      </c>
      <c r="E111" s="255">
        <v>392821.50902414467</v>
      </c>
      <c r="F111" s="255">
        <v>753845.99713149271</v>
      </c>
      <c r="G111" s="173">
        <v>1.5219442346853054</v>
      </c>
      <c r="H111" s="173">
        <v>1.9190547864963212</v>
      </c>
      <c r="I111" s="256">
        <v>378966.36408755538</v>
      </c>
    </row>
    <row r="112" spans="1:9" s="152" customFormat="1" x14ac:dyDescent="0.2">
      <c r="A112" s="252"/>
      <c r="B112" s="252" t="s">
        <v>49</v>
      </c>
      <c r="C112" s="253" t="s">
        <v>225</v>
      </c>
      <c r="D112" s="254">
        <v>38424.487746857711</v>
      </c>
      <c r="E112" s="255">
        <v>26308.870904344403</v>
      </c>
      <c r="F112" s="255">
        <v>5734.6095007313406</v>
      </c>
      <c r="G112" s="173">
        <v>0.14924361616766921</v>
      </c>
      <c r="H112" s="173">
        <v>0.2179724672176783</v>
      </c>
      <c r="I112" s="256">
        <v>287.6966226508755</v>
      </c>
    </row>
    <row r="113" spans="1:9" s="152" customFormat="1" x14ac:dyDescent="0.2">
      <c r="A113" s="252"/>
      <c r="B113" s="252"/>
      <c r="C113" s="253" t="s">
        <v>226</v>
      </c>
      <c r="D113" s="254">
        <v>19509.735764233668</v>
      </c>
      <c r="E113" s="255">
        <v>13062.210411693062</v>
      </c>
      <c r="F113" s="255">
        <v>22202.208395033835</v>
      </c>
      <c r="G113" s="173">
        <v>1.1380066169699825</v>
      </c>
      <c r="H113" s="173">
        <v>1.6997282768587778</v>
      </c>
      <c r="I113" s="256">
        <v>9097.6284523386785</v>
      </c>
    </row>
    <row r="114" spans="1:9" s="152" customFormat="1" x14ac:dyDescent="0.2">
      <c r="A114" s="252"/>
      <c r="B114" s="252"/>
      <c r="C114" s="253" t="s">
        <v>227</v>
      </c>
      <c r="D114" s="254">
        <v>7073.5510744162602</v>
      </c>
      <c r="E114" s="255">
        <v>4908.137833066693</v>
      </c>
      <c r="F114" s="255">
        <v>6660.9525471813649</v>
      </c>
      <c r="G114" s="173">
        <v>0.94167024131243093</v>
      </c>
      <c r="H114" s="173">
        <v>1.357124183087475</v>
      </c>
      <c r="I114" s="256">
        <v>1525.6134905161759</v>
      </c>
    </row>
    <row r="115" spans="1:9" s="152" customFormat="1" x14ac:dyDescent="0.2">
      <c r="A115" s="252"/>
      <c r="B115" s="252"/>
      <c r="C115" s="253" t="s">
        <v>228</v>
      </c>
      <c r="D115" s="254">
        <v>8439.2000435605678</v>
      </c>
      <c r="E115" s="255">
        <v>7060.4462971811745</v>
      </c>
      <c r="F115" s="255">
        <v>7514.6463356399727</v>
      </c>
      <c r="G115" s="173">
        <v>0.89044533804764292</v>
      </c>
      <c r="H115" s="173">
        <v>1.0643302164397361</v>
      </c>
      <c r="I115" s="256">
        <v>2763.0568509738987</v>
      </c>
    </row>
    <row r="116" spans="1:9" s="152" customFormat="1" x14ac:dyDescent="0.2">
      <c r="A116" s="252"/>
      <c r="B116" s="252"/>
      <c r="C116" s="253" t="s">
        <v>229</v>
      </c>
      <c r="D116" s="254">
        <v>8895.2533941596666</v>
      </c>
      <c r="E116" s="255">
        <v>5467.8446141426266</v>
      </c>
      <c r="F116" s="255">
        <v>6893.8783303306091</v>
      </c>
      <c r="G116" s="173">
        <v>0.77500640227482498</v>
      </c>
      <c r="H116" s="173">
        <v>1.2608036286363249</v>
      </c>
      <c r="I116" s="256">
        <v>3497.7620082554131</v>
      </c>
    </row>
    <row r="117" spans="1:9" s="152" customFormat="1" x14ac:dyDescent="0.2">
      <c r="A117" s="252"/>
      <c r="B117" s="252"/>
      <c r="C117" s="253" t="s">
        <v>230</v>
      </c>
      <c r="D117" s="254">
        <v>2763.6126549287978</v>
      </c>
      <c r="E117" s="255">
        <v>1137.1987855863767</v>
      </c>
      <c r="F117" s="255">
        <v>1152.0717163408576</v>
      </c>
      <c r="G117" s="173">
        <v>0.41687163151687762</v>
      </c>
      <c r="H117" s="173">
        <v>1.013078567215328</v>
      </c>
      <c r="I117" s="256">
        <v>265.86993472861428</v>
      </c>
    </row>
    <row r="118" spans="1:9" s="152" customFormat="1" x14ac:dyDescent="0.2">
      <c r="A118" s="252"/>
      <c r="B118" s="252"/>
      <c r="C118" s="253" t="s">
        <v>231</v>
      </c>
      <c r="D118" s="254">
        <v>7101.9342261809379</v>
      </c>
      <c r="E118" s="255">
        <v>5472.3998521920521</v>
      </c>
      <c r="F118" s="255">
        <v>6525.3824988043925</v>
      </c>
      <c r="G118" s="173">
        <v>0.91881764755703943</v>
      </c>
      <c r="H118" s="173">
        <v>1.1924169788489691</v>
      </c>
      <c r="I118" s="256">
        <v>1762.2430095472619</v>
      </c>
    </row>
    <row r="119" spans="1:9" s="152" customFormat="1" x14ac:dyDescent="0.2">
      <c r="A119" s="252"/>
      <c r="B119" s="252"/>
      <c r="C119" s="253" t="s">
        <v>232</v>
      </c>
      <c r="D119" s="254">
        <v>21154.467576086761</v>
      </c>
      <c r="E119" s="255">
        <v>17687.514138119077</v>
      </c>
      <c r="F119" s="255">
        <v>15959.721702958284</v>
      </c>
      <c r="G119" s="173">
        <v>0.75443740881473786</v>
      </c>
      <c r="H119" s="173">
        <v>0.9023157001222033</v>
      </c>
      <c r="I119" s="256">
        <v>6464.6373953998755</v>
      </c>
    </row>
    <row r="120" spans="1:9" s="152" customFormat="1" x14ac:dyDescent="0.2">
      <c r="A120" s="252"/>
      <c r="B120" s="252"/>
      <c r="C120" s="253" t="s">
        <v>233</v>
      </c>
      <c r="D120" s="254">
        <v>12698.219012254693</v>
      </c>
      <c r="E120" s="255">
        <v>7937.320037839524</v>
      </c>
      <c r="F120" s="255">
        <v>7177.5672117439199</v>
      </c>
      <c r="G120" s="173">
        <v>0.56524203944010198</v>
      </c>
      <c r="H120" s="173">
        <v>0.90428093834271006</v>
      </c>
      <c r="I120" s="256">
        <v>597.9137044857307</v>
      </c>
    </row>
    <row r="121" spans="1:9" s="152" customFormat="1" x14ac:dyDescent="0.2">
      <c r="A121" s="252"/>
      <c r="B121" s="252"/>
      <c r="C121" s="253" t="s">
        <v>234</v>
      </c>
      <c r="D121" s="254">
        <v>11341.719610875462</v>
      </c>
      <c r="E121" s="255">
        <v>6496.7736155937564</v>
      </c>
      <c r="F121" s="255">
        <v>3871.0970118721684</v>
      </c>
      <c r="G121" s="173">
        <v>0.3413148221509737</v>
      </c>
      <c r="H121" s="173">
        <v>0.59584914619475771</v>
      </c>
      <c r="I121" s="256">
        <v>209.79382112766828</v>
      </c>
    </row>
    <row r="122" spans="1:9" s="152" customFormat="1" x14ac:dyDescent="0.2">
      <c r="A122" s="252"/>
      <c r="B122" s="252"/>
      <c r="C122" s="253" t="s">
        <v>235</v>
      </c>
      <c r="D122" s="254">
        <v>11484.633459589531</v>
      </c>
      <c r="E122" s="255">
        <v>10454.829977182779</v>
      </c>
      <c r="F122" s="255">
        <v>24186.232363080813</v>
      </c>
      <c r="G122" s="173">
        <v>2.1059646742914202</v>
      </c>
      <c r="H122" s="173">
        <v>2.3134027445559839</v>
      </c>
      <c r="I122" s="256">
        <v>10812.632390484967</v>
      </c>
    </row>
    <row r="123" spans="1:9" s="152" customFormat="1" x14ac:dyDescent="0.2">
      <c r="A123" s="252"/>
      <c r="B123" s="252"/>
      <c r="C123" s="253" t="s">
        <v>236</v>
      </c>
      <c r="D123" s="254">
        <v>7449.9638696962757</v>
      </c>
      <c r="E123" s="255">
        <v>4207.1068686215658</v>
      </c>
      <c r="F123" s="255">
        <v>2979.7734130520234</v>
      </c>
      <c r="G123" s="173">
        <v>0.39997152538855257</v>
      </c>
      <c r="H123" s="173">
        <v>0.70827138603881701</v>
      </c>
      <c r="I123" s="256">
        <v>205.20545560055308</v>
      </c>
    </row>
    <row r="124" spans="1:9" s="152" customFormat="1" x14ac:dyDescent="0.2">
      <c r="A124" s="252"/>
      <c r="B124" s="252"/>
      <c r="C124" s="253" t="s">
        <v>237</v>
      </c>
      <c r="D124" s="254">
        <v>1058.940221912678</v>
      </c>
      <c r="E124" s="255">
        <v>885.81277266770144</v>
      </c>
      <c r="F124" s="255">
        <v>940.62749417846408</v>
      </c>
      <c r="G124" s="173">
        <v>0.88827251502401594</v>
      </c>
      <c r="H124" s="173">
        <v>1.0618807079804047</v>
      </c>
      <c r="I124" s="256">
        <v>327.45900455981024</v>
      </c>
    </row>
    <row r="125" spans="1:9" s="152" customFormat="1" x14ac:dyDescent="0.2">
      <c r="A125" s="252"/>
      <c r="B125" s="252"/>
      <c r="C125" s="253" t="s">
        <v>238</v>
      </c>
      <c r="D125" s="254">
        <v>11201.653190449379</v>
      </c>
      <c r="E125" s="255">
        <v>5031.6005898344229</v>
      </c>
      <c r="F125" s="255">
        <v>3208.0400255691193</v>
      </c>
      <c r="G125" s="173">
        <v>0.28638987219353662</v>
      </c>
      <c r="H125" s="173">
        <v>0.63757843419656002</v>
      </c>
      <c r="I125" s="256">
        <v>206.24092328258726</v>
      </c>
    </row>
    <row r="126" spans="1:9" s="152" customFormat="1" x14ac:dyDescent="0.2">
      <c r="A126" s="252"/>
      <c r="B126" s="252"/>
      <c r="C126" s="253" t="s">
        <v>239</v>
      </c>
      <c r="D126" s="254">
        <v>5833.0168214076102</v>
      </c>
      <c r="E126" s="255">
        <v>627.60963175487927</v>
      </c>
      <c r="F126" s="255">
        <v>396.16890314873768</v>
      </c>
      <c r="G126" s="173">
        <v>6.7918354305917319E-2</v>
      </c>
      <c r="H126" s="173">
        <v>0.63123458134477195</v>
      </c>
      <c r="I126" s="256">
        <v>0.375</v>
      </c>
    </row>
    <row r="127" spans="1:9" s="152" customFormat="1" x14ac:dyDescent="0.2">
      <c r="A127" s="252"/>
      <c r="B127" s="252"/>
      <c r="C127" s="253" t="s">
        <v>240</v>
      </c>
      <c r="D127" s="254">
        <v>15132.612382126064</v>
      </c>
      <c r="E127" s="255">
        <v>6908.401147490823</v>
      </c>
      <c r="F127" s="255">
        <v>4625.0643689462286</v>
      </c>
      <c r="G127" s="173">
        <v>0.30563555400448494</v>
      </c>
      <c r="H127" s="173">
        <v>0.66948404850897847</v>
      </c>
      <c r="I127" s="256">
        <v>249.95885977255858</v>
      </c>
    </row>
    <row r="128" spans="1:9" s="152" customFormat="1" x14ac:dyDescent="0.2">
      <c r="A128" s="252"/>
      <c r="B128" s="252"/>
      <c r="C128" s="253" t="s">
        <v>123</v>
      </c>
      <c r="D128" s="254">
        <v>189563.00104873601</v>
      </c>
      <c r="E128" s="255">
        <v>123654.0774773109</v>
      </c>
      <c r="F128" s="255">
        <v>120028.04181861208</v>
      </c>
      <c r="G128" s="173">
        <v>0.63318285295427068</v>
      </c>
      <c r="H128" s="173">
        <v>0.97067597177000364</v>
      </c>
      <c r="I128" s="256">
        <v>38274.086923724659</v>
      </c>
    </row>
    <row r="129" spans="1:9" s="152" customFormat="1" x14ac:dyDescent="0.2">
      <c r="A129" s="252" t="s">
        <v>71</v>
      </c>
      <c r="B129" s="252" t="s">
        <v>41</v>
      </c>
      <c r="C129" s="253" t="s">
        <v>126</v>
      </c>
      <c r="D129" s="254">
        <v>6.0267421673126629</v>
      </c>
      <c r="E129" s="255">
        <v>4.5200566254844974</v>
      </c>
      <c r="F129" s="255">
        <v>1.6633808381782951</v>
      </c>
      <c r="G129" s="173">
        <v>0.27600000000000002</v>
      </c>
      <c r="H129" s="173">
        <v>0.36799999999999999</v>
      </c>
      <c r="I129" s="257"/>
    </row>
    <row r="130" spans="1:9" s="152" customFormat="1" x14ac:dyDescent="0.2">
      <c r="A130" s="252"/>
      <c r="B130" s="252"/>
      <c r="C130" s="253" t="s">
        <v>127</v>
      </c>
      <c r="D130" s="254">
        <v>0.65217391304347816</v>
      </c>
      <c r="E130" s="255">
        <v>0.65217391304347816</v>
      </c>
      <c r="F130" s="255">
        <v>0.81521739130434778</v>
      </c>
      <c r="G130" s="173">
        <v>1.2500000000000002</v>
      </c>
      <c r="H130" s="173">
        <v>1.2500000000000002</v>
      </c>
      <c r="I130" s="256">
        <v>0.81521739130434778</v>
      </c>
    </row>
    <row r="131" spans="1:9" s="152" customFormat="1" x14ac:dyDescent="0.2">
      <c r="A131" s="252"/>
      <c r="B131" s="252"/>
      <c r="C131" s="253" t="s">
        <v>128</v>
      </c>
      <c r="D131" s="254">
        <v>253.77869897959218</v>
      </c>
      <c r="E131" s="255">
        <v>253.77869897959218</v>
      </c>
      <c r="F131" s="255">
        <v>280.17168367346977</v>
      </c>
      <c r="G131" s="173">
        <v>1.1040000000000001</v>
      </c>
      <c r="H131" s="173">
        <v>1.1040000000000001</v>
      </c>
      <c r="I131" s="257"/>
    </row>
    <row r="132" spans="1:9" s="152" customFormat="1" x14ac:dyDescent="0.2">
      <c r="A132" s="252"/>
      <c r="B132" s="252"/>
      <c r="C132" s="253" t="s">
        <v>130</v>
      </c>
      <c r="D132" s="254">
        <v>109.45294333676296</v>
      </c>
      <c r="E132" s="255">
        <v>81.90464904863353</v>
      </c>
      <c r="F132" s="255">
        <v>74.789657584779974</v>
      </c>
      <c r="G132" s="173">
        <v>0.6833042155355149</v>
      </c>
      <c r="H132" s="173">
        <v>0.91313079847727818</v>
      </c>
      <c r="I132" s="256">
        <v>25.252430745079092</v>
      </c>
    </row>
    <row r="133" spans="1:9" s="152" customFormat="1" x14ac:dyDescent="0.2">
      <c r="A133" s="252"/>
      <c r="B133" s="252"/>
      <c r="C133" s="253" t="s">
        <v>131</v>
      </c>
      <c r="D133" s="254">
        <v>300.55464824348718</v>
      </c>
      <c r="E133" s="255">
        <v>300.55464824348718</v>
      </c>
      <c r="F133" s="255">
        <v>215.86636182877768</v>
      </c>
      <c r="G133" s="173">
        <v>0.71822666224046783</v>
      </c>
      <c r="H133" s="173">
        <v>0.71822666224046783</v>
      </c>
      <c r="I133" s="256">
        <v>146.1180375224753</v>
      </c>
    </row>
    <row r="134" spans="1:9" s="152" customFormat="1" x14ac:dyDescent="0.2">
      <c r="A134" s="252"/>
      <c r="B134" s="252"/>
      <c r="C134" s="253" t="s">
        <v>132</v>
      </c>
      <c r="D134" s="254">
        <v>124.93136046661304</v>
      </c>
      <c r="E134" s="255">
        <v>124.93136046661304</v>
      </c>
      <c r="F134" s="255">
        <v>207.52567404877166</v>
      </c>
      <c r="G134" s="173">
        <v>1.6611175390524249</v>
      </c>
      <c r="H134" s="173">
        <v>1.6611175390524249</v>
      </c>
      <c r="I134" s="256">
        <v>140</v>
      </c>
    </row>
    <row r="135" spans="1:9" s="152" customFormat="1" x14ac:dyDescent="0.2">
      <c r="A135" s="252"/>
      <c r="B135" s="252"/>
      <c r="C135" s="253" t="s">
        <v>133</v>
      </c>
      <c r="D135" s="254">
        <v>3073.918145118751</v>
      </c>
      <c r="E135" s="255">
        <v>1206.670659722158</v>
      </c>
      <c r="F135" s="255">
        <v>1401.2716337561169</v>
      </c>
      <c r="G135" s="173">
        <v>0.45585847364910337</v>
      </c>
      <c r="H135" s="173">
        <v>1.1612709917706683</v>
      </c>
      <c r="I135" s="256">
        <v>1240.9787610273206</v>
      </c>
    </row>
    <row r="136" spans="1:9" s="152" customFormat="1" x14ac:dyDescent="0.2">
      <c r="A136" s="252"/>
      <c r="B136" s="252"/>
      <c r="C136" s="253" t="s">
        <v>135</v>
      </c>
      <c r="D136" s="254">
        <v>1688.3030085459184</v>
      </c>
      <c r="E136" s="255">
        <v>1176.9998410960759</v>
      </c>
      <c r="F136" s="255">
        <v>950.02133723539202</v>
      </c>
      <c r="G136" s="173">
        <v>0.56270783883375008</v>
      </c>
      <c r="H136" s="173">
        <v>0.80715502590950983</v>
      </c>
      <c r="I136" s="256">
        <v>149.42083185931551</v>
      </c>
    </row>
    <row r="137" spans="1:9" s="152" customFormat="1" x14ac:dyDescent="0.2">
      <c r="A137" s="252"/>
      <c r="B137" s="252"/>
      <c r="C137" s="253" t="s">
        <v>136</v>
      </c>
      <c r="D137" s="254">
        <v>92.582184513848077</v>
      </c>
      <c r="E137" s="255">
        <v>92.582184513848077</v>
      </c>
      <c r="F137" s="255">
        <v>26.895212226066867</v>
      </c>
      <c r="G137" s="173">
        <v>0.29050094645416352</v>
      </c>
      <c r="H137" s="173">
        <v>0.29050094645416352</v>
      </c>
      <c r="I137" s="256">
        <v>5.8333331942558289</v>
      </c>
    </row>
    <row r="138" spans="1:9" s="152" customFormat="1" x14ac:dyDescent="0.2">
      <c r="A138" s="252"/>
      <c r="B138" s="252"/>
      <c r="C138" s="253" t="s">
        <v>123</v>
      </c>
      <c r="D138" s="254">
        <v>5650.199905285328</v>
      </c>
      <c r="E138" s="255">
        <v>3242.5942726089356</v>
      </c>
      <c r="F138" s="255">
        <v>3159.0201585828572</v>
      </c>
      <c r="G138" s="173">
        <v>0.55909883040205999</v>
      </c>
      <c r="H138" s="173">
        <v>0.97422615751466302</v>
      </c>
      <c r="I138" s="256">
        <v>1708.4186117397505</v>
      </c>
    </row>
    <row r="139" spans="1:9" s="152" customFormat="1" x14ac:dyDescent="0.2">
      <c r="A139" s="252"/>
      <c r="B139" s="252" t="s">
        <v>42</v>
      </c>
      <c r="C139" s="253" t="s">
        <v>141</v>
      </c>
      <c r="D139" s="254">
        <v>41.5894174621763</v>
      </c>
      <c r="E139" s="255">
        <v>41.5894174621763</v>
      </c>
      <c r="F139" s="255">
        <v>19.131132032601098</v>
      </c>
      <c r="G139" s="173">
        <v>0.46</v>
      </c>
      <c r="H139" s="173">
        <v>0.46</v>
      </c>
      <c r="I139" s="256">
        <v>17.218018829340988</v>
      </c>
    </row>
    <row r="140" spans="1:9" s="152" customFormat="1" x14ac:dyDescent="0.2">
      <c r="A140" s="252"/>
      <c r="B140" s="252"/>
      <c r="C140" s="253" t="s">
        <v>142</v>
      </c>
      <c r="D140" s="254">
        <v>1</v>
      </c>
      <c r="E140" s="255">
        <v>1</v>
      </c>
      <c r="F140" s="255">
        <v>0.4</v>
      </c>
      <c r="G140" s="173">
        <v>0.4</v>
      </c>
      <c r="H140" s="173">
        <v>0.4</v>
      </c>
      <c r="I140" s="256">
        <v>0.35</v>
      </c>
    </row>
    <row r="141" spans="1:9" s="152" customFormat="1" x14ac:dyDescent="0.2">
      <c r="A141" s="252"/>
      <c r="B141" s="252"/>
      <c r="C141" s="253" t="s">
        <v>143</v>
      </c>
      <c r="D141" s="254">
        <v>528.64231322420733</v>
      </c>
      <c r="E141" s="255">
        <v>528.64231322420733</v>
      </c>
      <c r="F141" s="255">
        <v>488.45374154908336</v>
      </c>
      <c r="G141" s="173">
        <v>0.92397776214693728</v>
      </c>
      <c r="H141" s="173">
        <v>0.92397776214693728</v>
      </c>
      <c r="I141" s="256">
        <v>427.42992178346037</v>
      </c>
    </row>
    <row r="142" spans="1:9" s="152" customFormat="1" x14ac:dyDescent="0.2">
      <c r="A142" s="252"/>
      <c r="B142" s="252"/>
      <c r="C142" s="253" t="s">
        <v>123</v>
      </c>
      <c r="D142" s="254">
        <v>571.23173068638357</v>
      </c>
      <c r="E142" s="255">
        <v>571.23173068638357</v>
      </c>
      <c r="F142" s="255">
        <v>507.98487358168444</v>
      </c>
      <c r="G142" s="173">
        <v>0.88927986015639804</v>
      </c>
      <c r="H142" s="173">
        <v>0.88927986015639804</v>
      </c>
      <c r="I142" s="256">
        <v>444.99794061280136</v>
      </c>
    </row>
    <row r="143" spans="1:9" s="152" customFormat="1" x14ac:dyDescent="0.2">
      <c r="A143" s="252"/>
      <c r="B143" s="252" t="s">
        <v>43</v>
      </c>
      <c r="C143" s="253" t="s">
        <v>148</v>
      </c>
      <c r="D143" s="254">
        <v>50.246261576066452</v>
      </c>
      <c r="E143" s="255">
        <v>50.246261576066452</v>
      </c>
      <c r="F143" s="255">
        <v>44.126642801333787</v>
      </c>
      <c r="G143" s="173">
        <v>0.8782074808596787</v>
      </c>
      <c r="H143" s="173">
        <v>0.8782074808596787</v>
      </c>
      <c r="I143" s="256">
        <v>21.436182844046623</v>
      </c>
    </row>
    <row r="144" spans="1:9" s="152" customFormat="1" x14ac:dyDescent="0.2">
      <c r="A144" s="252"/>
      <c r="B144" s="252"/>
      <c r="C144" s="253" t="s">
        <v>150</v>
      </c>
      <c r="D144" s="254">
        <v>63.020413998080791</v>
      </c>
      <c r="E144" s="255">
        <v>63.020413998080791</v>
      </c>
      <c r="F144" s="255">
        <v>28.631496645717188</v>
      </c>
      <c r="G144" s="173">
        <v>0.45432098631705475</v>
      </c>
      <c r="H144" s="173">
        <v>0.45432098631705475</v>
      </c>
      <c r="I144" s="257"/>
    </row>
    <row r="145" spans="1:9" s="152" customFormat="1" x14ac:dyDescent="0.2">
      <c r="A145" s="252"/>
      <c r="B145" s="252"/>
      <c r="C145" s="253" t="s">
        <v>152</v>
      </c>
      <c r="D145" s="254">
        <v>25.598879505775809</v>
      </c>
      <c r="E145" s="255">
        <v>25.598879505775809</v>
      </c>
      <c r="F145" s="255">
        <v>18.840775316250994</v>
      </c>
      <c r="G145" s="173">
        <v>0.73599999999999999</v>
      </c>
      <c r="H145" s="173">
        <v>0.73599999999999999</v>
      </c>
      <c r="I145" s="256">
        <v>17.869600638252908</v>
      </c>
    </row>
    <row r="146" spans="1:9" s="152" customFormat="1" x14ac:dyDescent="0.2">
      <c r="A146" s="252"/>
      <c r="B146" s="252"/>
      <c r="C146" s="253" t="s">
        <v>156</v>
      </c>
      <c r="D146" s="254">
        <v>100.06686429354124</v>
      </c>
      <c r="E146" s="258"/>
      <c r="F146" s="258"/>
      <c r="G146" s="173">
        <v>0</v>
      </c>
      <c r="H146" s="173" t="s">
        <v>241</v>
      </c>
      <c r="I146" s="257"/>
    </row>
    <row r="147" spans="1:9" s="152" customFormat="1" x14ac:dyDescent="0.2">
      <c r="A147" s="252"/>
      <c r="B147" s="252"/>
      <c r="C147" s="253" t="s">
        <v>157</v>
      </c>
      <c r="D147" s="254">
        <v>266.6191352374932</v>
      </c>
      <c r="E147" s="255">
        <v>236.62154583026367</v>
      </c>
      <c r="F147" s="255">
        <v>138.9736351676373</v>
      </c>
      <c r="G147" s="173">
        <v>0.52124403990675827</v>
      </c>
      <c r="H147" s="173">
        <v>0.58732451721589041</v>
      </c>
      <c r="I147" s="256">
        <v>71.754233862093002</v>
      </c>
    </row>
    <row r="148" spans="1:9" s="152" customFormat="1" x14ac:dyDescent="0.2">
      <c r="A148" s="252"/>
      <c r="B148" s="252"/>
      <c r="C148" s="253" t="s">
        <v>123</v>
      </c>
      <c r="D148" s="254">
        <v>505.55155461095751</v>
      </c>
      <c r="E148" s="255">
        <v>375.48710091018671</v>
      </c>
      <c r="F148" s="255">
        <v>230.57254993093926</v>
      </c>
      <c r="G148" s="173">
        <v>0.45608118069852288</v>
      </c>
      <c r="H148" s="173">
        <v>0.61406250540172413</v>
      </c>
      <c r="I148" s="256">
        <v>111.06001734439253</v>
      </c>
    </row>
    <row r="149" spans="1:9" s="152" customFormat="1" x14ac:dyDescent="0.2">
      <c r="A149" s="252"/>
      <c r="B149" s="252" t="s">
        <v>44</v>
      </c>
      <c r="C149" s="253" t="s">
        <v>165</v>
      </c>
      <c r="D149" s="254">
        <v>9.6469386168888622</v>
      </c>
      <c r="E149" s="255">
        <v>9.6469386168888622</v>
      </c>
      <c r="F149" s="255">
        <v>0.38587754467555452</v>
      </c>
      <c r="G149" s="173">
        <v>0.04</v>
      </c>
      <c r="H149" s="173">
        <v>0.04</v>
      </c>
      <c r="I149" s="257"/>
    </row>
    <row r="150" spans="1:9" s="152" customFormat="1" x14ac:dyDescent="0.2">
      <c r="A150" s="252"/>
      <c r="B150" s="252"/>
      <c r="C150" s="253" t="s">
        <v>169</v>
      </c>
      <c r="D150" s="254">
        <v>38.495986238532112</v>
      </c>
      <c r="E150" s="255">
        <v>38.495986238532112</v>
      </c>
      <c r="F150" s="255">
        <v>35.416307339449546</v>
      </c>
      <c r="G150" s="173">
        <v>0.92</v>
      </c>
      <c r="H150" s="173">
        <v>0.92</v>
      </c>
      <c r="I150" s="256">
        <v>7.0832614678899075</v>
      </c>
    </row>
    <row r="151" spans="1:9" s="152" customFormat="1" x14ac:dyDescent="0.2">
      <c r="A151" s="252"/>
      <c r="B151" s="252"/>
      <c r="C151" s="253" t="s">
        <v>171</v>
      </c>
      <c r="D151" s="254">
        <v>25.257070893842776</v>
      </c>
      <c r="E151" s="255">
        <v>25.257070893842776</v>
      </c>
      <c r="F151" s="255">
        <v>18.589204177868286</v>
      </c>
      <c r="G151" s="173">
        <v>0.7360000000000001</v>
      </c>
      <c r="H151" s="173">
        <v>0.7360000000000001</v>
      </c>
      <c r="I151" s="256">
        <v>7.8363075683861974</v>
      </c>
    </row>
    <row r="152" spans="1:9" s="152" customFormat="1" x14ac:dyDescent="0.2">
      <c r="A152" s="252"/>
      <c r="B152" s="252"/>
      <c r="C152" s="253" t="s">
        <v>123</v>
      </c>
      <c r="D152" s="254">
        <v>73.399995749263752</v>
      </c>
      <c r="E152" s="255">
        <v>73.399995749263752</v>
      </c>
      <c r="F152" s="255">
        <v>54.391389061993394</v>
      </c>
      <c r="G152" s="173">
        <v>0.7410271418515576</v>
      </c>
      <c r="H152" s="173">
        <v>0.7410271418515576</v>
      </c>
      <c r="I152" s="256">
        <v>14.919569036276105</v>
      </c>
    </row>
    <row r="153" spans="1:9" s="152" customFormat="1" x14ac:dyDescent="0.2">
      <c r="A153" s="252"/>
      <c r="B153" s="252" t="s">
        <v>7</v>
      </c>
      <c r="C153" s="253" t="s">
        <v>175</v>
      </c>
      <c r="D153" s="254">
        <v>27.356986202699172</v>
      </c>
      <c r="E153" s="255">
        <v>27.356986202699172</v>
      </c>
      <c r="F153" s="255">
        <v>85.261855677146912</v>
      </c>
      <c r="G153" s="173">
        <v>3.1166392030688881</v>
      </c>
      <c r="H153" s="173">
        <v>3.1166392030688881</v>
      </c>
      <c r="I153" s="256">
        <v>70.303028626875431</v>
      </c>
    </row>
    <row r="154" spans="1:9" s="152" customFormat="1" x14ac:dyDescent="0.2">
      <c r="A154" s="252"/>
      <c r="B154" s="252"/>
      <c r="C154" s="253" t="s">
        <v>123</v>
      </c>
      <c r="D154" s="254">
        <v>27.356986202699172</v>
      </c>
      <c r="E154" s="255">
        <v>27.356986202699172</v>
      </c>
      <c r="F154" s="255">
        <v>85.261855677146912</v>
      </c>
      <c r="G154" s="173">
        <v>3.1166392030688881</v>
      </c>
      <c r="H154" s="173">
        <v>3.1166392030688881</v>
      </c>
      <c r="I154" s="256">
        <v>70.303028626875431</v>
      </c>
    </row>
    <row r="155" spans="1:9" s="152" customFormat="1" x14ac:dyDescent="0.2">
      <c r="A155" s="252"/>
      <c r="B155" s="252" t="s">
        <v>45</v>
      </c>
      <c r="C155" s="253" t="s">
        <v>181</v>
      </c>
      <c r="D155" s="254">
        <v>7.0255946606281476</v>
      </c>
      <c r="E155" s="255">
        <v>7.0255946606281476</v>
      </c>
      <c r="F155" s="255">
        <v>5.1708376702223164</v>
      </c>
      <c r="G155" s="173">
        <v>0.73599999999999999</v>
      </c>
      <c r="H155" s="173">
        <v>0.73599999999999999</v>
      </c>
      <c r="I155" s="256">
        <v>2.5854188351111582</v>
      </c>
    </row>
    <row r="156" spans="1:9" s="152" customFormat="1" x14ac:dyDescent="0.2">
      <c r="A156" s="252"/>
      <c r="B156" s="252"/>
      <c r="C156" s="253" t="s">
        <v>186</v>
      </c>
      <c r="D156" s="254">
        <v>50.095258078531813</v>
      </c>
      <c r="E156" s="255">
        <v>50.095258078531813</v>
      </c>
      <c r="F156" s="255">
        <v>64.535051657803024</v>
      </c>
      <c r="G156" s="173">
        <v>1.2882467150211039</v>
      </c>
      <c r="H156" s="173">
        <v>1.2882467150211039</v>
      </c>
      <c r="I156" s="257"/>
    </row>
    <row r="157" spans="1:9" s="152" customFormat="1" x14ac:dyDescent="0.2">
      <c r="A157" s="252"/>
      <c r="B157" s="252"/>
      <c r="C157" s="253" t="s">
        <v>123</v>
      </c>
      <c r="D157" s="254">
        <v>57.120852739159965</v>
      </c>
      <c r="E157" s="255">
        <v>57.120852739159965</v>
      </c>
      <c r="F157" s="255">
        <v>69.705889328025336</v>
      </c>
      <c r="G157" s="173">
        <v>1.220322981632197</v>
      </c>
      <c r="H157" s="173">
        <v>1.220322981632197</v>
      </c>
      <c r="I157" s="256">
        <v>2.5854188351111582</v>
      </c>
    </row>
    <row r="158" spans="1:9" s="152" customFormat="1" x14ac:dyDescent="0.2">
      <c r="A158" s="252"/>
      <c r="B158" s="252" t="s">
        <v>46</v>
      </c>
      <c r="C158" s="253" t="s">
        <v>189</v>
      </c>
      <c r="D158" s="254">
        <v>138.64016763950059</v>
      </c>
      <c r="E158" s="255">
        <v>138.64016763950059</v>
      </c>
      <c r="F158" s="255">
        <v>70.736835872023022</v>
      </c>
      <c r="G158" s="173">
        <v>0.51021891473729775</v>
      </c>
      <c r="H158" s="173">
        <v>0.51021891473729775</v>
      </c>
      <c r="I158" s="256">
        <v>16.237581910867895</v>
      </c>
    </row>
    <row r="159" spans="1:9" s="152" customFormat="1" x14ac:dyDescent="0.2">
      <c r="A159" s="252"/>
      <c r="B159" s="252"/>
      <c r="C159" s="253" t="s">
        <v>190</v>
      </c>
      <c r="D159" s="254">
        <v>160.70047384851983</v>
      </c>
      <c r="E159" s="255">
        <v>160.70047384851983</v>
      </c>
      <c r="F159" s="255">
        <v>64.355172987620165</v>
      </c>
      <c r="G159" s="173">
        <v>0.40046660377792609</v>
      </c>
      <c r="H159" s="173">
        <v>0.40046660377792609</v>
      </c>
      <c r="I159" s="256">
        <v>27.655478191587857</v>
      </c>
    </row>
    <row r="160" spans="1:9" s="152" customFormat="1" x14ac:dyDescent="0.2">
      <c r="A160" s="252"/>
      <c r="B160" s="252"/>
      <c r="C160" s="253" t="s">
        <v>195</v>
      </c>
      <c r="D160" s="254">
        <v>23.543215266800988</v>
      </c>
      <c r="E160" s="255">
        <v>23.543215266800988</v>
      </c>
      <c r="F160" s="255">
        <v>17.327806436365528</v>
      </c>
      <c r="G160" s="173">
        <v>0.73599999999999999</v>
      </c>
      <c r="H160" s="173">
        <v>0.73599999999999999</v>
      </c>
      <c r="I160" s="257"/>
    </row>
    <row r="161" spans="1:9" s="152" customFormat="1" x14ac:dyDescent="0.2">
      <c r="A161" s="252"/>
      <c r="B161" s="252"/>
      <c r="C161" s="253" t="s">
        <v>196</v>
      </c>
      <c r="D161" s="254">
        <v>150.15025557961513</v>
      </c>
      <c r="E161" s="255">
        <v>145.69908386788313</v>
      </c>
      <c r="F161" s="255">
        <v>110.00482999673088</v>
      </c>
      <c r="G161" s="173">
        <v>0.7326316533534124</v>
      </c>
      <c r="H161" s="173">
        <v>0.75501387569794842</v>
      </c>
      <c r="I161" s="256">
        <v>65.547994156407114</v>
      </c>
    </row>
    <row r="162" spans="1:9" s="152" customFormat="1" x14ac:dyDescent="0.2">
      <c r="A162" s="252"/>
      <c r="B162" s="252"/>
      <c r="C162" s="253" t="s">
        <v>198</v>
      </c>
      <c r="D162" s="254">
        <v>0.25</v>
      </c>
      <c r="E162" s="255">
        <v>0.25</v>
      </c>
      <c r="F162" s="255">
        <v>0.1</v>
      </c>
      <c r="G162" s="173">
        <v>0.4</v>
      </c>
      <c r="H162" s="173">
        <v>0.4</v>
      </c>
      <c r="I162" s="256">
        <v>0.1</v>
      </c>
    </row>
    <row r="163" spans="1:9" s="152" customFormat="1" x14ac:dyDescent="0.2">
      <c r="A163" s="252"/>
      <c r="B163" s="252"/>
      <c r="C163" s="253" t="s">
        <v>123</v>
      </c>
      <c r="D163" s="254">
        <v>473.28411233443649</v>
      </c>
      <c r="E163" s="255">
        <v>468.83294062270454</v>
      </c>
      <c r="F163" s="255">
        <v>262.52464529273959</v>
      </c>
      <c r="G163" s="173">
        <v>0.55468721313685665</v>
      </c>
      <c r="H163" s="173">
        <v>0.55995349845523656</v>
      </c>
      <c r="I163" s="256">
        <v>109.54105425886286</v>
      </c>
    </row>
    <row r="164" spans="1:9" s="152" customFormat="1" x14ac:dyDescent="0.2">
      <c r="A164" s="252"/>
      <c r="B164" s="252" t="s">
        <v>68</v>
      </c>
      <c r="C164" s="253" t="s">
        <v>202</v>
      </c>
      <c r="D164" s="254">
        <v>0.75</v>
      </c>
      <c r="E164" s="255">
        <v>0.75</v>
      </c>
      <c r="F164" s="255">
        <v>2.5</v>
      </c>
      <c r="G164" s="173">
        <v>3.3333333333333335</v>
      </c>
      <c r="H164" s="173">
        <v>3.3333333333333335</v>
      </c>
      <c r="I164" s="257"/>
    </row>
    <row r="165" spans="1:9" s="152" customFormat="1" x14ac:dyDescent="0.2">
      <c r="A165" s="252"/>
      <c r="B165" s="252"/>
      <c r="C165" s="253" t="s">
        <v>203</v>
      </c>
      <c r="D165" s="254">
        <v>131.77896048415812</v>
      </c>
      <c r="E165" s="255">
        <v>131.77896048415812</v>
      </c>
      <c r="F165" s="255">
        <v>179.27496546813819</v>
      </c>
      <c r="G165" s="173">
        <v>1.3604217608750209</v>
      </c>
      <c r="H165" s="173">
        <v>1.3604217608750209</v>
      </c>
      <c r="I165" s="256">
        <v>1.9</v>
      </c>
    </row>
    <row r="166" spans="1:9" s="152" customFormat="1" x14ac:dyDescent="0.2">
      <c r="A166" s="252"/>
      <c r="B166" s="252"/>
      <c r="C166" s="253" t="s">
        <v>205</v>
      </c>
      <c r="D166" s="254">
        <v>6.8602279031065185</v>
      </c>
      <c r="E166" s="255">
        <v>6.8602279031065185</v>
      </c>
      <c r="F166" s="255">
        <v>12.382819341715994</v>
      </c>
      <c r="G166" s="173">
        <v>1.8050157395075284</v>
      </c>
      <c r="H166" s="173">
        <v>1.8050157395075284</v>
      </c>
      <c r="I166" s="256">
        <v>7.9696916050295972</v>
      </c>
    </row>
    <row r="167" spans="1:9" s="152" customFormat="1" x14ac:dyDescent="0.2">
      <c r="A167" s="252"/>
      <c r="B167" s="252"/>
      <c r="C167" s="253" t="s">
        <v>123</v>
      </c>
      <c r="D167" s="254">
        <v>139.38918838726465</v>
      </c>
      <c r="E167" s="255">
        <v>139.38918838726465</v>
      </c>
      <c r="F167" s="255">
        <v>194.15778480985415</v>
      </c>
      <c r="G167" s="173">
        <v>1.3929185402129327</v>
      </c>
      <c r="H167" s="173">
        <v>1.3929185402129327</v>
      </c>
      <c r="I167" s="256">
        <v>9.8696916050295975</v>
      </c>
    </row>
    <row r="168" spans="1:9" s="152" customFormat="1" x14ac:dyDescent="0.2">
      <c r="A168" s="252"/>
      <c r="B168" s="252" t="s">
        <v>48</v>
      </c>
      <c r="C168" s="253" t="s">
        <v>210</v>
      </c>
      <c r="D168" s="254">
        <v>255.57176395281937</v>
      </c>
      <c r="E168" s="255">
        <v>255.57176395281937</v>
      </c>
      <c r="F168" s="255">
        <v>720.24451712744542</v>
      </c>
      <c r="G168" s="173">
        <v>2.8181693704646045</v>
      </c>
      <c r="H168" s="173">
        <v>2.8181693704646045</v>
      </c>
      <c r="I168" s="256">
        <v>669.98150570914845</v>
      </c>
    </row>
    <row r="169" spans="1:9" s="152" customFormat="1" x14ac:dyDescent="0.2">
      <c r="A169" s="252"/>
      <c r="B169" s="252"/>
      <c r="C169" s="253" t="s">
        <v>211</v>
      </c>
      <c r="D169" s="254">
        <v>6310.7177817924658</v>
      </c>
      <c r="E169" s="255">
        <v>2990.2615901972017</v>
      </c>
      <c r="F169" s="255">
        <v>1500.9673886078326</v>
      </c>
      <c r="G169" s="173">
        <v>0.23784416297911282</v>
      </c>
      <c r="H169" s="173">
        <v>0.50195186719729323</v>
      </c>
      <c r="I169" s="256">
        <v>152.17014131576332</v>
      </c>
    </row>
    <row r="170" spans="1:9" s="152" customFormat="1" x14ac:dyDescent="0.2">
      <c r="A170" s="252"/>
      <c r="B170" s="252"/>
      <c r="C170" s="253" t="s">
        <v>213</v>
      </c>
      <c r="D170" s="254">
        <v>1171.2664731423906</v>
      </c>
      <c r="E170" s="255">
        <v>1142.8537665308204</v>
      </c>
      <c r="F170" s="255">
        <v>777.6751659900583</v>
      </c>
      <c r="G170" s="173">
        <v>0.66396092078315339</v>
      </c>
      <c r="H170" s="173">
        <v>0.68046778053742019</v>
      </c>
      <c r="I170" s="256">
        <v>197.85131454576188</v>
      </c>
    </row>
    <row r="171" spans="1:9" s="152" customFormat="1" x14ac:dyDescent="0.2">
      <c r="A171" s="252"/>
      <c r="B171" s="252"/>
      <c r="C171" s="253" t="s">
        <v>215</v>
      </c>
      <c r="D171" s="254">
        <v>1123.2884150842258</v>
      </c>
      <c r="E171" s="255">
        <v>781.12486824794848</v>
      </c>
      <c r="F171" s="255">
        <v>856.83020971114752</v>
      </c>
      <c r="G171" s="173">
        <v>0.76278736449614426</v>
      </c>
      <c r="H171" s="173">
        <v>1.0969183603551185</v>
      </c>
      <c r="I171" s="256">
        <v>732.66065751417864</v>
      </c>
    </row>
    <row r="172" spans="1:9" s="152" customFormat="1" x14ac:dyDescent="0.2">
      <c r="A172" s="252"/>
      <c r="B172" s="252"/>
      <c r="C172" s="253" t="s">
        <v>216</v>
      </c>
      <c r="D172" s="254">
        <v>2204.048523663967</v>
      </c>
      <c r="E172" s="255">
        <v>1510.2846541220661</v>
      </c>
      <c r="F172" s="255">
        <v>652.99860945750129</v>
      </c>
      <c r="G172" s="173">
        <v>0.29627233812981996</v>
      </c>
      <c r="H172" s="173">
        <v>0.43236790341161996</v>
      </c>
      <c r="I172" s="256">
        <v>314.62775111297492</v>
      </c>
    </row>
    <row r="173" spans="1:9" s="152" customFormat="1" x14ac:dyDescent="0.2">
      <c r="A173" s="252"/>
      <c r="B173" s="252"/>
      <c r="C173" s="253" t="s">
        <v>217</v>
      </c>
      <c r="D173" s="254">
        <v>101.95252791171271</v>
      </c>
      <c r="E173" s="255">
        <v>101.95252791171271</v>
      </c>
      <c r="F173" s="255">
        <v>105.70124247714604</v>
      </c>
      <c r="G173" s="173">
        <v>1.0367692164404161</v>
      </c>
      <c r="H173" s="173">
        <v>1.0367692164404161</v>
      </c>
      <c r="I173" s="256">
        <v>73.594038623587977</v>
      </c>
    </row>
    <row r="174" spans="1:9" s="152" customFormat="1" x14ac:dyDescent="0.2">
      <c r="A174" s="252"/>
      <c r="B174" s="252"/>
      <c r="C174" s="253" t="s">
        <v>218</v>
      </c>
      <c r="D174" s="254">
        <v>394.48856137414492</v>
      </c>
      <c r="E174" s="255">
        <v>282.86020611505569</v>
      </c>
      <c r="F174" s="255">
        <v>408.26945562408179</v>
      </c>
      <c r="G174" s="173">
        <v>1.0349335712090943</v>
      </c>
      <c r="H174" s="173">
        <v>1.4433612321487699</v>
      </c>
      <c r="I174" s="256">
        <v>299.34964415743457</v>
      </c>
    </row>
    <row r="175" spans="1:9" s="152" customFormat="1" x14ac:dyDescent="0.2">
      <c r="A175" s="252"/>
      <c r="B175" s="252"/>
      <c r="C175" s="253" t="s">
        <v>219</v>
      </c>
      <c r="D175" s="254">
        <v>233.3302153367938</v>
      </c>
      <c r="E175" s="255">
        <v>233.3302153367938</v>
      </c>
      <c r="F175" s="255">
        <v>138.14558774294912</v>
      </c>
      <c r="G175" s="173">
        <v>0.59206043050852564</v>
      </c>
      <c r="H175" s="173">
        <v>0.59206043050852564</v>
      </c>
      <c r="I175" s="256">
        <v>75.206900018814181</v>
      </c>
    </row>
    <row r="176" spans="1:9" s="152" customFormat="1" x14ac:dyDescent="0.2">
      <c r="A176" s="252"/>
      <c r="B176" s="252"/>
      <c r="C176" s="253" t="s">
        <v>220</v>
      </c>
      <c r="D176" s="254">
        <v>38.504648552397832</v>
      </c>
      <c r="E176" s="255">
        <v>38.504648552397832</v>
      </c>
      <c r="F176" s="255">
        <v>7.3908553336412011</v>
      </c>
      <c r="G176" s="173">
        <v>0.19194709240323515</v>
      </c>
      <c r="H176" s="173">
        <v>0.19194709240323515</v>
      </c>
      <c r="I176" s="256">
        <v>0.15</v>
      </c>
    </row>
    <row r="177" spans="1:9" s="152" customFormat="1" x14ac:dyDescent="0.2">
      <c r="A177" s="252"/>
      <c r="B177" s="252"/>
      <c r="C177" s="253" t="s">
        <v>222</v>
      </c>
      <c r="D177" s="254">
        <v>6729.1777985892868</v>
      </c>
      <c r="E177" s="255">
        <v>1563.8155051456554</v>
      </c>
      <c r="F177" s="255">
        <v>859.85800939773708</v>
      </c>
      <c r="G177" s="173">
        <v>0.12778054542978473</v>
      </c>
      <c r="H177" s="173">
        <v>0.54984619769302578</v>
      </c>
      <c r="I177" s="256">
        <v>80.969959655450111</v>
      </c>
    </row>
    <row r="178" spans="1:9" s="152" customFormat="1" x14ac:dyDescent="0.2">
      <c r="A178" s="252"/>
      <c r="B178" s="252"/>
      <c r="C178" s="253" t="s">
        <v>223</v>
      </c>
      <c r="D178" s="254">
        <v>1121.0579210000001</v>
      </c>
      <c r="E178" s="255">
        <v>1052.0471642415423</v>
      </c>
      <c r="F178" s="255">
        <v>563.31789497830448</v>
      </c>
      <c r="G178" s="173">
        <v>0.50248777019105018</v>
      </c>
      <c r="H178" s="173">
        <v>0.53544927844030654</v>
      </c>
      <c r="I178" s="256">
        <v>174.45285170509007</v>
      </c>
    </row>
    <row r="179" spans="1:9" s="152" customFormat="1" x14ac:dyDescent="0.2">
      <c r="A179" s="252"/>
      <c r="B179" s="252"/>
      <c r="C179" s="253" t="s">
        <v>224</v>
      </c>
      <c r="D179" s="254">
        <v>2192.6434349638216</v>
      </c>
      <c r="E179" s="255">
        <v>1826.8485325490201</v>
      </c>
      <c r="F179" s="255">
        <v>1027.914755068693</v>
      </c>
      <c r="G179" s="173">
        <v>0.46880160206515908</v>
      </c>
      <c r="H179" s="173">
        <v>0.56267103525787832</v>
      </c>
      <c r="I179" s="256">
        <v>496.61647113641476</v>
      </c>
    </row>
    <row r="180" spans="1:9" s="152" customFormat="1" x14ac:dyDescent="0.2">
      <c r="A180" s="252"/>
      <c r="B180" s="252"/>
      <c r="C180" s="253" t="s">
        <v>123</v>
      </c>
      <c r="D180" s="254">
        <v>21876.048065364026</v>
      </c>
      <c r="E180" s="255">
        <v>11779.455442903036</v>
      </c>
      <c r="F180" s="255">
        <v>7619.3136915165369</v>
      </c>
      <c r="G180" s="173">
        <v>0.34829479569392913</v>
      </c>
      <c r="H180" s="173">
        <v>0.64683072392001539</v>
      </c>
      <c r="I180" s="256">
        <v>3267.631235494619</v>
      </c>
    </row>
    <row r="181" spans="1:9" s="152" customFormat="1" x14ac:dyDescent="0.2">
      <c r="A181" s="252"/>
      <c r="B181" s="252" t="s">
        <v>49</v>
      </c>
      <c r="C181" s="253" t="s">
        <v>225</v>
      </c>
      <c r="D181" s="254">
        <v>197.29203209077932</v>
      </c>
      <c r="E181" s="255">
        <v>197.29203209077932</v>
      </c>
      <c r="F181" s="255">
        <v>10.616690676175848</v>
      </c>
      <c r="G181" s="173">
        <v>5.3812060039458792E-2</v>
      </c>
      <c r="H181" s="173">
        <v>5.3812060039458792E-2</v>
      </c>
      <c r="I181" s="257"/>
    </row>
    <row r="182" spans="1:9" s="152" customFormat="1" x14ac:dyDescent="0.2">
      <c r="A182" s="252"/>
      <c r="B182" s="252"/>
      <c r="C182" s="253" t="s">
        <v>230</v>
      </c>
      <c r="D182" s="254">
        <v>10.677159863945612</v>
      </c>
      <c r="E182" s="255">
        <v>10.677159863945612</v>
      </c>
      <c r="F182" s="255">
        <v>7.8583896598639695</v>
      </c>
      <c r="G182" s="173">
        <v>0.73599999999999999</v>
      </c>
      <c r="H182" s="173">
        <v>0.73599999999999999</v>
      </c>
      <c r="I182" s="257"/>
    </row>
    <row r="183" spans="1:9" s="152" customFormat="1" x14ac:dyDescent="0.2">
      <c r="A183" s="252"/>
      <c r="B183" s="252"/>
      <c r="C183" s="253" t="s">
        <v>232</v>
      </c>
      <c r="D183" s="254">
        <v>605.03807741656851</v>
      </c>
      <c r="E183" s="255">
        <v>605.03807741656851</v>
      </c>
      <c r="F183" s="255">
        <v>152.50541609694562</v>
      </c>
      <c r="G183" s="173">
        <v>0.25205920385725689</v>
      </c>
      <c r="H183" s="173">
        <v>0.25205920385725689</v>
      </c>
      <c r="I183" s="256">
        <v>19.09766736939104</v>
      </c>
    </row>
    <row r="184" spans="1:9" s="152" customFormat="1" x14ac:dyDescent="0.2">
      <c r="A184" s="252"/>
      <c r="B184" s="252"/>
      <c r="C184" s="253" t="s">
        <v>233</v>
      </c>
      <c r="D184" s="254">
        <v>253.87666033879594</v>
      </c>
      <c r="E184" s="255">
        <v>195.28909066343448</v>
      </c>
      <c r="F184" s="255">
        <v>41.400115893138121</v>
      </c>
      <c r="G184" s="173">
        <v>0.16307176814871469</v>
      </c>
      <c r="H184" s="173">
        <v>0.21199400208426386</v>
      </c>
      <c r="I184" s="256">
        <v>1.4373483968046581</v>
      </c>
    </row>
    <row r="185" spans="1:9" s="152" customFormat="1" x14ac:dyDescent="0.2">
      <c r="A185" s="252"/>
      <c r="B185" s="252"/>
      <c r="C185" s="253" t="s">
        <v>234</v>
      </c>
      <c r="D185" s="254">
        <v>865.88517394761038</v>
      </c>
      <c r="E185" s="255">
        <v>776.87124404856002</v>
      </c>
      <c r="F185" s="255">
        <v>201.42090777724454</v>
      </c>
      <c r="G185" s="173">
        <v>0.23261849704500348</v>
      </c>
      <c r="H185" s="173">
        <v>0.25927193125023723</v>
      </c>
      <c r="I185" s="257"/>
    </row>
    <row r="186" spans="1:9" s="152" customFormat="1" x14ac:dyDescent="0.2">
      <c r="A186" s="252"/>
      <c r="B186" s="252"/>
      <c r="C186" s="253" t="s">
        <v>235</v>
      </c>
      <c r="D186" s="254">
        <v>21.3645434095043</v>
      </c>
      <c r="E186" s="255">
        <v>21.3645434095043</v>
      </c>
      <c r="F186" s="255">
        <v>3.931075987348791</v>
      </c>
      <c r="G186" s="173">
        <v>0.184</v>
      </c>
      <c r="H186" s="173">
        <v>0.184</v>
      </c>
      <c r="I186" s="257"/>
    </row>
    <row r="187" spans="1:9" s="152" customFormat="1" x14ac:dyDescent="0.2">
      <c r="A187" s="252"/>
      <c r="B187" s="252"/>
      <c r="C187" s="253" t="s">
        <v>236</v>
      </c>
      <c r="D187" s="254">
        <v>417.52461639350287</v>
      </c>
      <c r="E187" s="255">
        <v>221.5776728813108</v>
      </c>
      <c r="F187" s="255">
        <v>118.09143982290095</v>
      </c>
      <c r="G187" s="173">
        <v>0.28283707160299204</v>
      </c>
      <c r="H187" s="173">
        <v>0.53295730696728283</v>
      </c>
      <c r="I187" s="256">
        <v>2.6769039108742598</v>
      </c>
    </row>
    <row r="188" spans="1:9" s="152" customFormat="1" x14ac:dyDescent="0.2">
      <c r="A188" s="252"/>
      <c r="B188" s="252"/>
      <c r="C188" s="253" t="s">
        <v>237</v>
      </c>
      <c r="D188" s="254">
        <v>27.175290503672791</v>
      </c>
      <c r="E188" s="255">
        <v>26.066094972910641</v>
      </c>
      <c r="F188" s="255">
        <v>18.572369967081521</v>
      </c>
      <c r="G188" s="173">
        <v>0.6834285714285715</v>
      </c>
      <c r="H188" s="173">
        <v>0.71251063829787231</v>
      </c>
      <c r="I188" s="256">
        <v>2.9593336760734292</v>
      </c>
    </row>
    <row r="189" spans="1:9" s="152" customFormat="1" x14ac:dyDescent="0.2">
      <c r="A189" s="252"/>
      <c r="B189" s="252"/>
      <c r="C189" s="253" t="s">
        <v>238</v>
      </c>
      <c r="D189" s="254">
        <v>3268.9831460568189</v>
      </c>
      <c r="E189" s="255">
        <v>1990.834776348433</v>
      </c>
      <c r="F189" s="255">
        <v>613.38478547756722</v>
      </c>
      <c r="G189" s="173">
        <v>0.18763779379451895</v>
      </c>
      <c r="H189" s="173">
        <v>0.30810431521727322</v>
      </c>
      <c r="I189" s="256">
        <v>14.744378634982606</v>
      </c>
    </row>
    <row r="190" spans="1:9" s="152" customFormat="1" x14ac:dyDescent="0.2">
      <c r="A190" s="252"/>
      <c r="B190" s="252"/>
      <c r="C190" s="253" t="s">
        <v>239</v>
      </c>
      <c r="D190" s="254">
        <v>35.090038870340877</v>
      </c>
      <c r="E190" s="258"/>
      <c r="F190" s="258"/>
      <c r="G190" s="173">
        <v>0</v>
      </c>
      <c r="H190" s="173" t="s">
        <v>241</v>
      </c>
      <c r="I190" s="257"/>
    </row>
    <row r="191" spans="1:9" s="152" customFormat="1" x14ac:dyDescent="0.2">
      <c r="A191" s="252"/>
      <c r="B191" s="252"/>
      <c r="C191" s="253" t="s">
        <v>240</v>
      </c>
      <c r="D191" s="254">
        <v>2766.1451543860376</v>
      </c>
      <c r="E191" s="255">
        <v>2335.5268747640093</v>
      </c>
      <c r="F191" s="255">
        <v>695.69504324725949</v>
      </c>
      <c r="G191" s="173">
        <v>0.25150344772910993</v>
      </c>
      <c r="H191" s="173">
        <v>0.29787498947857544</v>
      </c>
      <c r="I191" s="256">
        <v>103.63095389031632</v>
      </c>
    </row>
    <row r="192" spans="1:9" s="152" customFormat="1" x14ac:dyDescent="0.2">
      <c r="A192" s="252"/>
      <c r="B192" s="252"/>
      <c r="C192" s="253" t="s">
        <v>123</v>
      </c>
      <c r="D192" s="254">
        <v>8469.0518932775758</v>
      </c>
      <c r="E192" s="255">
        <v>6380.5375664594558</v>
      </c>
      <c r="F192" s="255">
        <v>1863.4762346055263</v>
      </c>
      <c r="G192" s="173">
        <v>0.22003363045687388</v>
      </c>
      <c r="H192" s="173">
        <v>0.29205630641550545</v>
      </c>
      <c r="I192" s="256">
        <v>144.5465858784423</v>
      </c>
    </row>
    <row r="193" spans="1:9" s="152" customFormat="1" x14ac:dyDescent="0.2">
      <c r="A193" s="252" t="s">
        <v>14</v>
      </c>
      <c r="B193" s="252" t="s">
        <v>41</v>
      </c>
      <c r="C193" s="253" t="s">
        <v>128</v>
      </c>
      <c r="D193" s="254">
        <v>404</v>
      </c>
      <c r="E193" s="255">
        <v>400</v>
      </c>
      <c r="F193" s="255">
        <v>839.75</v>
      </c>
      <c r="G193" s="173">
        <v>2.078589108910891</v>
      </c>
      <c r="H193" s="173">
        <v>2.0993750000000002</v>
      </c>
      <c r="I193" s="256">
        <v>746.25</v>
      </c>
    </row>
    <row r="194" spans="1:9" s="152" customFormat="1" x14ac:dyDescent="0.2">
      <c r="A194" s="252"/>
      <c r="B194" s="252"/>
      <c r="C194" s="253" t="s">
        <v>135</v>
      </c>
      <c r="D194" s="254">
        <v>26.066436353210964</v>
      </c>
      <c r="E194" s="255">
        <v>26.066436353210964</v>
      </c>
      <c r="F194" s="255">
        <v>87.066065758545747</v>
      </c>
      <c r="G194" s="173">
        <v>3.340159912109375</v>
      </c>
      <c r="H194" s="173">
        <v>3.340159912109375</v>
      </c>
      <c r="I194" s="257"/>
    </row>
    <row r="195" spans="1:9" s="152" customFormat="1" x14ac:dyDescent="0.2">
      <c r="A195" s="252"/>
      <c r="B195" s="252"/>
      <c r="C195" s="253" t="s">
        <v>123</v>
      </c>
      <c r="D195" s="254">
        <v>430.06643635321097</v>
      </c>
      <c r="E195" s="255">
        <v>426.06643635321097</v>
      </c>
      <c r="F195" s="255">
        <v>926.81606575854573</v>
      </c>
      <c r="G195" s="173">
        <v>2.155053236931415</v>
      </c>
      <c r="H195" s="173">
        <v>2.1752853233203542</v>
      </c>
      <c r="I195" s="256">
        <v>746.25</v>
      </c>
    </row>
    <row r="196" spans="1:9" s="152" customFormat="1" x14ac:dyDescent="0.2">
      <c r="A196" s="252"/>
      <c r="B196" s="252" t="s">
        <v>42</v>
      </c>
      <c r="C196" s="253" t="s">
        <v>140</v>
      </c>
      <c r="D196" s="254">
        <v>3.4602636147648229</v>
      </c>
      <c r="E196" s="255">
        <v>3.4602636147648229</v>
      </c>
      <c r="F196" s="255">
        <v>6.7178939894991982</v>
      </c>
      <c r="G196" s="173">
        <v>1.9414399414062504</v>
      </c>
      <c r="H196" s="173">
        <v>1.9414399414062504</v>
      </c>
      <c r="I196" s="256">
        <v>5.3743152760784501</v>
      </c>
    </row>
    <row r="197" spans="1:9" s="152" customFormat="1" x14ac:dyDescent="0.2">
      <c r="A197" s="252"/>
      <c r="B197" s="252"/>
      <c r="C197" s="253" t="s">
        <v>123</v>
      </c>
      <c r="D197" s="254">
        <v>3.4602636147648229</v>
      </c>
      <c r="E197" s="255">
        <v>3.4602636147648229</v>
      </c>
      <c r="F197" s="255">
        <v>6.7178939894991982</v>
      </c>
      <c r="G197" s="173">
        <v>1.9414399414062504</v>
      </c>
      <c r="H197" s="173">
        <v>1.9414399414062504</v>
      </c>
      <c r="I197" s="256">
        <v>5.3743152760784501</v>
      </c>
    </row>
    <row r="198" spans="1:9" s="152" customFormat="1" x14ac:dyDescent="0.2">
      <c r="A198" s="252"/>
      <c r="B198" s="252" t="s">
        <v>43</v>
      </c>
      <c r="C198" s="253" t="s">
        <v>147</v>
      </c>
      <c r="D198" s="254">
        <v>48.821463118791677</v>
      </c>
      <c r="E198" s="255">
        <v>48.821463118791677</v>
      </c>
      <c r="F198" s="255">
        <v>73.135751118829134</v>
      </c>
      <c r="G198" s="173">
        <v>1.4980245663854088</v>
      </c>
      <c r="H198" s="173">
        <v>1.4980245663854088</v>
      </c>
      <c r="I198" s="256">
        <v>36.567879238211631</v>
      </c>
    </row>
    <row r="199" spans="1:9" s="152" customFormat="1" x14ac:dyDescent="0.2">
      <c r="A199" s="252"/>
      <c r="B199" s="252"/>
      <c r="C199" s="253" t="s">
        <v>148</v>
      </c>
      <c r="D199" s="254">
        <v>1312.8224592786687</v>
      </c>
      <c r="E199" s="255">
        <v>982.18025027098338</v>
      </c>
      <c r="F199" s="255">
        <v>2716.6324036598444</v>
      </c>
      <c r="G199" s="173">
        <v>2.069306770659987</v>
      </c>
      <c r="H199" s="173">
        <v>2.7659204131933279</v>
      </c>
      <c r="I199" s="256">
        <v>1886.141027799636</v>
      </c>
    </row>
    <row r="200" spans="1:9" s="152" customFormat="1" x14ac:dyDescent="0.2">
      <c r="A200" s="252"/>
      <c r="B200" s="252"/>
      <c r="C200" s="253" t="s">
        <v>149</v>
      </c>
      <c r="D200" s="254">
        <v>157.15357741386791</v>
      </c>
      <c r="E200" s="255">
        <v>157.15357741386791</v>
      </c>
      <c r="F200" s="255">
        <v>216.8884610715472</v>
      </c>
      <c r="G200" s="173">
        <v>1.3801051470840271</v>
      </c>
      <c r="H200" s="173">
        <v>1.3801051470840271</v>
      </c>
      <c r="I200" s="256">
        <v>156.21742215981828</v>
      </c>
    </row>
    <row r="201" spans="1:9" s="152" customFormat="1" x14ac:dyDescent="0.2">
      <c r="A201" s="252"/>
      <c r="B201" s="252"/>
      <c r="C201" s="253" t="s">
        <v>151</v>
      </c>
      <c r="D201" s="254">
        <v>87.300293233515546</v>
      </c>
      <c r="E201" s="255">
        <v>87.300293233515546</v>
      </c>
      <c r="F201" s="255">
        <v>222.35061707717833</v>
      </c>
      <c r="G201" s="173">
        <v>2.5469630036914408</v>
      </c>
      <c r="H201" s="173">
        <v>2.5469630036914408</v>
      </c>
      <c r="I201" s="256">
        <v>190.58623381150201</v>
      </c>
    </row>
    <row r="202" spans="1:9" s="152" customFormat="1" x14ac:dyDescent="0.2">
      <c r="A202" s="252"/>
      <c r="B202" s="252"/>
      <c r="C202" s="253" t="s">
        <v>154</v>
      </c>
      <c r="D202" s="254">
        <v>78.730771699128965</v>
      </c>
      <c r="E202" s="255">
        <v>78.730771699128965</v>
      </c>
      <c r="F202" s="255">
        <v>199.05567190503177</v>
      </c>
      <c r="G202" s="173">
        <v>2.5283084060921763</v>
      </c>
      <c r="H202" s="173">
        <v>2.5283084060921763</v>
      </c>
      <c r="I202" s="256">
        <v>50.564106905941237</v>
      </c>
    </row>
    <row r="203" spans="1:9" s="152" customFormat="1" x14ac:dyDescent="0.2">
      <c r="A203" s="252"/>
      <c r="B203" s="252"/>
      <c r="C203" s="253" t="s">
        <v>156</v>
      </c>
      <c r="D203" s="254">
        <v>14.333761880715015</v>
      </c>
      <c r="E203" s="255">
        <v>14.333761880715015</v>
      </c>
      <c r="F203" s="255">
        <v>13.907641801446164</v>
      </c>
      <c r="G203" s="173">
        <v>0.97027158098376376</v>
      </c>
      <c r="H203" s="173">
        <v>0.97027158098376376</v>
      </c>
      <c r="I203" s="256">
        <v>6.9538209007230822</v>
      </c>
    </row>
    <row r="204" spans="1:9" s="152" customFormat="1" x14ac:dyDescent="0.2">
      <c r="A204" s="252"/>
      <c r="B204" s="252"/>
      <c r="C204" s="253" t="s">
        <v>157</v>
      </c>
      <c r="D204" s="254">
        <v>35</v>
      </c>
      <c r="E204" s="255">
        <v>15</v>
      </c>
      <c r="F204" s="255">
        <v>28</v>
      </c>
      <c r="G204" s="173">
        <v>0.8</v>
      </c>
      <c r="H204" s="173">
        <v>1.8666666666666667</v>
      </c>
      <c r="I204" s="256">
        <v>27.3</v>
      </c>
    </row>
    <row r="205" spans="1:9" s="152" customFormat="1" x14ac:dyDescent="0.2">
      <c r="A205" s="252"/>
      <c r="B205" s="252"/>
      <c r="C205" s="253" t="s">
        <v>158</v>
      </c>
      <c r="D205" s="254">
        <v>58.458458044982798</v>
      </c>
      <c r="E205" s="255">
        <v>58.458458044982798</v>
      </c>
      <c r="F205" s="255">
        <v>70.933487282948334</v>
      </c>
      <c r="G205" s="173">
        <v>1.2133999023437501</v>
      </c>
      <c r="H205" s="173">
        <v>1.2133999023437501</v>
      </c>
      <c r="I205" s="256">
        <v>68.669770554871732</v>
      </c>
    </row>
    <row r="206" spans="1:9" s="152" customFormat="1" x14ac:dyDescent="0.2">
      <c r="A206" s="252"/>
      <c r="B206" s="252"/>
      <c r="C206" s="253" t="s">
        <v>160</v>
      </c>
      <c r="D206" s="254">
        <v>0.5</v>
      </c>
      <c r="E206" s="255">
        <v>0.5</v>
      </c>
      <c r="F206" s="255">
        <v>1.5</v>
      </c>
      <c r="G206" s="173">
        <v>3</v>
      </c>
      <c r="H206" s="173">
        <v>3</v>
      </c>
      <c r="I206" s="256">
        <v>1</v>
      </c>
    </row>
    <row r="207" spans="1:9" s="152" customFormat="1" x14ac:dyDescent="0.2">
      <c r="A207" s="252"/>
      <c r="B207" s="252"/>
      <c r="C207" s="253" t="s">
        <v>123</v>
      </c>
      <c r="D207" s="254">
        <v>1793.1207846696709</v>
      </c>
      <c r="E207" s="255">
        <v>1442.4785756619854</v>
      </c>
      <c r="F207" s="255">
        <v>3542.404033916825</v>
      </c>
      <c r="G207" s="173">
        <v>1.9755523800753931</v>
      </c>
      <c r="H207" s="173">
        <v>2.4557758386748567</v>
      </c>
      <c r="I207" s="256">
        <v>2424.0002613707038</v>
      </c>
    </row>
    <row r="208" spans="1:9" s="152" customFormat="1" x14ac:dyDescent="0.2">
      <c r="A208" s="252"/>
      <c r="B208" s="252" t="s">
        <v>44</v>
      </c>
      <c r="C208" s="253" t="s">
        <v>162</v>
      </c>
      <c r="D208" s="254">
        <v>3</v>
      </c>
      <c r="E208" s="255">
        <v>3</v>
      </c>
      <c r="F208" s="255">
        <v>3</v>
      </c>
      <c r="G208" s="173">
        <v>1</v>
      </c>
      <c r="H208" s="173">
        <v>1</v>
      </c>
      <c r="I208" s="256">
        <v>2.5</v>
      </c>
    </row>
    <row r="209" spans="1:9" s="152" customFormat="1" x14ac:dyDescent="0.2">
      <c r="A209" s="252"/>
      <c r="B209" s="252"/>
      <c r="C209" s="253" t="s">
        <v>163</v>
      </c>
      <c r="D209" s="254">
        <v>452.94414877158874</v>
      </c>
      <c r="E209" s="255">
        <v>406.1581014146679</v>
      </c>
      <c r="F209" s="255">
        <v>900.4498243212231</v>
      </c>
      <c r="G209" s="173">
        <v>1.9879930599905002</v>
      </c>
      <c r="H209" s="173">
        <v>2.2169933855434958</v>
      </c>
      <c r="I209" s="256">
        <v>700.57704264980737</v>
      </c>
    </row>
    <row r="210" spans="1:9" s="152" customFormat="1" x14ac:dyDescent="0.2">
      <c r="A210" s="252"/>
      <c r="B210" s="252"/>
      <c r="C210" s="253" t="s">
        <v>164</v>
      </c>
      <c r="D210" s="254">
        <v>361.09730530000002</v>
      </c>
      <c r="E210" s="255">
        <v>216.13153485438778</v>
      </c>
      <c r="F210" s="255">
        <v>353.33271603083693</v>
      </c>
      <c r="G210" s="173">
        <v>0.9784972384030608</v>
      </c>
      <c r="H210" s="173">
        <v>1.634804084785149</v>
      </c>
      <c r="I210" s="256">
        <v>249.10689633182361</v>
      </c>
    </row>
    <row r="211" spans="1:9" s="152" customFormat="1" x14ac:dyDescent="0.2">
      <c r="A211" s="252"/>
      <c r="B211" s="252"/>
      <c r="C211" s="253" t="s">
        <v>165</v>
      </c>
      <c r="D211" s="254">
        <v>4.2379998445510862</v>
      </c>
      <c r="E211" s="255">
        <v>4.2379998445510862</v>
      </c>
      <c r="F211" s="255">
        <v>4.9960931481042516</v>
      </c>
      <c r="G211" s="173">
        <v>1.1788799743652343</v>
      </c>
      <c r="H211" s="173">
        <v>1.1788799743652343</v>
      </c>
      <c r="I211" s="257"/>
    </row>
    <row r="212" spans="1:9" s="152" customFormat="1" x14ac:dyDescent="0.2">
      <c r="A212" s="252"/>
      <c r="B212" s="252"/>
      <c r="C212" s="253" t="s">
        <v>166</v>
      </c>
      <c r="D212" s="254">
        <v>41.025834446223762</v>
      </c>
      <c r="E212" s="255">
        <v>41.025834446223762</v>
      </c>
      <c r="F212" s="255">
        <v>66.644092487879561</v>
      </c>
      <c r="G212" s="173">
        <v>1.6244420957539802</v>
      </c>
      <c r="H212" s="173">
        <v>1.6244420957539802</v>
      </c>
      <c r="I212" s="256">
        <v>43.950774394071388</v>
      </c>
    </row>
    <row r="213" spans="1:9" s="152" customFormat="1" x14ac:dyDescent="0.2">
      <c r="A213" s="252"/>
      <c r="B213" s="252"/>
      <c r="C213" s="253" t="s">
        <v>167</v>
      </c>
      <c r="D213" s="254">
        <v>1317.7886785057033</v>
      </c>
      <c r="E213" s="255">
        <v>144.10549389181159</v>
      </c>
      <c r="F213" s="255">
        <v>255.79699759793832</v>
      </c>
      <c r="G213" s="173">
        <v>0.19411078708613388</v>
      </c>
      <c r="H213" s="173">
        <v>1.775067630592766</v>
      </c>
      <c r="I213" s="256">
        <v>142.36884225050866</v>
      </c>
    </row>
    <row r="214" spans="1:9" s="152" customFormat="1" x14ac:dyDescent="0.2">
      <c r="A214" s="252"/>
      <c r="B214" s="252"/>
      <c r="C214" s="253" t="s">
        <v>168</v>
      </c>
      <c r="D214" s="254">
        <v>29.217436974789916</v>
      </c>
      <c r="E214" s="255">
        <v>29.217436974789916</v>
      </c>
      <c r="F214" s="255">
        <v>83.503055104359859</v>
      </c>
      <c r="G214" s="173">
        <v>2.8579870019540028</v>
      </c>
      <c r="H214" s="173">
        <v>2.8579870019540028</v>
      </c>
      <c r="I214" s="256">
        <v>75</v>
      </c>
    </row>
    <row r="215" spans="1:9" s="152" customFormat="1" x14ac:dyDescent="0.2">
      <c r="A215" s="252"/>
      <c r="B215" s="252"/>
      <c r="C215" s="253" t="s">
        <v>169</v>
      </c>
      <c r="D215" s="254">
        <v>24.47238805970149</v>
      </c>
      <c r="E215" s="255">
        <v>22.683022388059701</v>
      </c>
      <c r="F215" s="255">
        <v>32.125965198391583</v>
      </c>
      <c r="G215" s="173">
        <v>1.3127433710195691</v>
      </c>
      <c r="H215" s="173">
        <v>1.4163000260186944</v>
      </c>
      <c r="I215" s="256">
        <v>27.657070811804019</v>
      </c>
    </row>
    <row r="216" spans="1:9" s="152" customFormat="1" x14ac:dyDescent="0.2">
      <c r="A216" s="252"/>
      <c r="B216" s="252"/>
      <c r="C216" s="253" t="s">
        <v>170</v>
      </c>
      <c r="D216" s="254">
        <v>41.304975630715489</v>
      </c>
      <c r="E216" s="255">
        <v>41.304975630715489</v>
      </c>
      <c r="F216" s="255">
        <v>79.232973622235036</v>
      </c>
      <c r="G216" s="173">
        <v>1.9182428366648223</v>
      </c>
      <c r="H216" s="173">
        <v>1.9182428366648223</v>
      </c>
      <c r="I216" s="256">
        <v>15.19978126356796</v>
      </c>
    </row>
    <row r="217" spans="1:9" s="152" customFormat="1" x14ac:dyDescent="0.2">
      <c r="A217" s="252"/>
      <c r="B217" s="252"/>
      <c r="C217" s="253" t="s">
        <v>171</v>
      </c>
      <c r="D217" s="254">
        <v>111.06127327898223</v>
      </c>
      <c r="E217" s="255">
        <v>5.9441352739726021</v>
      </c>
      <c r="F217" s="255">
        <v>7.6934544253414616</v>
      </c>
      <c r="G217" s="173">
        <v>6.9272161197141691E-2</v>
      </c>
      <c r="H217" s="173">
        <v>1.2942932942708334</v>
      </c>
      <c r="I217" s="256">
        <v>5.770090819</v>
      </c>
    </row>
    <row r="218" spans="1:9" s="152" customFormat="1" x14ac:dyDescent="0.2">
      <c r="A218" s="252"/>
      <c r="B218" s="252"/>
      <c r="C218" s="253" t="s">
        <v>172</v>
      </c>
      <c r="D218" s="254">
        <v>68.697824947032117</v>
      </c>
      <c r="E218" s="255">
        <v>68.697824947032117</v>
      </c>
      <c r="F218" s="255">
        <v>164.90141244313511</v>
      </c>
      <c r="G218" s="173">
        <v>2.4003876770520547</v>
      </c>
      <c r="H218" s="173">
        <v>2.4003876770520547</v>
      </c>
      <c r="I218" s="256">
        <v>151.00480842478831</v>
      </c>
    </row>
    <row r="219" spans="1:9" s="152" customFormat="1" x14ac:dyDescent="0.2">
      <c r="A219" s="252"/>
      <c r="B219" s="252"/>
      <c r="C219" s="253" t="s">
        <v>173</v>
      </c>
      <c r="D219" s="254">
        <v>4.9653380821707387</v>
      </c>
      <c r="E219" s="255">
        <v>4.9653380821707387</v>
      </c>
      <c r="F219" s="255">
        <v>9.8822959551084839</v>
      </c>
      <c r="G219" s="173">
        <v>1.9902564118631287</v>
      </c>
      <c r="H219" s="173">
        <v>1.9902564118631287</v>
      </c>
      <c r="I219" s="256">
        <v>8.6692592250000011</v>
      </c>
    </row>
    <row r="220" spans="1:9" s="152" customFormat="1" x14ac:dyDescent="0.2">
      <c r="A220" s="252"/>
      <c r="B220" s="252"/>
      <c r="C220" s="253" t="s">
        <v>123</v>
      </c>
      <c r="D220" s="254">
        <v>2459.8132038414587</v>
      </c>
      <c r="E220" s="255">
        <v>987.47169774838267</v>
      </c>
      <c r="F220" s="255">
        <v>1961.5588803345538</v>
      </c>
      <c r="G220" s="173">
        <v>0.79744221116921088</v>
      </c>
      <c r="H220" s="173">
        <v>1.9864456721213066</v>
      </c>
      <c r="I220" s="256">
        <v>1421.8045661703713</v>
      </c>
    </row>
    <row r="221" spans="1:9" s="152" customFormat="1" x14ac:dyDescent="0.2">
      <c r="A221" s="252"/>
      <c r="B221" s="252" t="s">
        <v>7</v>
      </c>
      <c r="C221" s="253" t="s">
        <v>174</v>
      </c>
      <c r="D221" s="254">
        <v>95.937825798507774</v>
      </c>
      <c r="E221" s="255">
        <v>95.937825798507774</v>
      </c>
      <c r="F221" s="255">
        <v>387.85727356060653</v>
      </c>
      <c r="G221" s="173">
        <v>4.0427982428453086</v>
      </c>
      <c r="H221" s="173">
        <v>4.0427982428453086</v>
      </c>
      <c r="I221" s="256">
        <v>310.2858265595371</v>
      </c>
    </row>
    <row r="222" spans="1:9" s="152" customFormat="1" x14ac:dyDescent="0.2">
      <c r="A222" s="252"/>
      <c r="B222" s="252"/>
      <c r="C222" s="253" t="s">
        <v>123</v>
      </c>
      <c r="D222" s="254">
        <v>95.937825798507774</v>
      </c>
      <c r="E222" s="255">
        <v>95.937825798507774</v>
      </c>
      <c r="F222" s="255">
        <v>387.85727356060653</v>
      </c>
      <c r="G222" s="173">
        <v>4.0427982428453086</v>
      </c>
      <c r="H222" s="173">
        <v>4.0427982428453086</v>
      </c>
      <c r="I222" s="256">
        <v>310.2858265595371</v>
      </c>
    </row>
    <row r="223" spans="1:9" s="152" customFormat="1" x14ac:dyDescent="0.2">
      <c r="A223" s="252"/>
      <c r="B223" s="252" t="s">
        <v>45</v>
      </c>
      <c r="C223" s="253" t="s">
        <v>179</v>
      </c>
      <c r="D223" s="254">
        <v>6908.5351913114373</v>
      </c>
      <c r="E223" s="255">
        <v>6767.1084849541548</v>
      </c>
      <c r="F223" s="255">
        <v>12123.394874357184</v>
      </c>
      <c r="G223" s="173">
        <v>1.7548430367126517</v>
      </c>
      <c r="H223" s="173">
        <v>1.7915177363141261</v>
      </c>
      <c r="I223" s="256">
        <v>9018.6156906377473</v>
      </c>
    </row>
    <row r="224" spans="1:9" s="152" customFormat="1" x14ac:dyDescent="0.2">
      <c r="A224" s="252"/>
      <c r="B224" s="252"/>
      <c r="C224" s="253" t="s">
        <v>180</v>
      </c>
      <c r="D224" s="254">
        <v>1414.8707467248692</v>
      </c>
      <c r="E224" s="255">
        <v>1406.2163872347667</v>
      </c>
      <c r="F224" s="255">
        <v>1658.7782999856595</v>
      </c>
      <c r="G224" s="173">
        <v>1.1723885760062434</v>
      </c>
      <c r="H224" s="173">
        <v>1.179603875366251</v>
      </c>
      <c r="I224" s="256">
        <v>1088.3669203073821</v>
      </c>
    </row>
    <row r="225" spans="1:9" s="152" customFormat="1" x14ac:dyDescent="0.2">
      <c r="A225" s="252"/>
      <c r="B225" s="252"/>
      <c r="C225" s="253" t="s">
        <v>181</v>
      </c>
      <c r="D225" s="254">
        <v>125.30283764919696</v>
      </c>
      <c r="E225" s="255">
        <v>105.20710025884608</v>
      </c>
      <c r="F225" s="255">
        <v>46.186483237809121</v>
      </c>
      <c r="G225" s="173">
        <v>0.36859886100197287</v>
      </c>
      <c r="H225" s="173">
        <v>0.43900538199583772</v>
      </c>
      <c r="I225" s="257"/>
    </row>
    <row r="226" spans="1:9" s="152" customFormat="1" x14ac:dyDescent="0.2">
      <c r="A226" s="252"/>
      <c r="B226" s="252"/>
      <c r="C226" s="253" t="s">
        <v>183</v>
      </c>
      <c r="D226" s="254">
        <v>13.02723096917873</v>
      </c>
      <c r="E226" s="255">
        <v>13.02723096917873</v>
      </c>
      <c r="F226" s="255">
        <v>12.639951824700946</v>
      </c>
      <c r="G226" s="173">
        <v>0.97027156842508955</v>
      </c>
      <c r="H226" s="173">
        <v>0.97027156842508955</v>
      </c>
      <c r="I226" s="256">
        <v>5.266646907201161</v>
      </c>
    </row>
    <row r="227" spans="1:9" s="152" customFormat="1" x14ac:dyDescent="0.2">
      <c r="A227" s="252"/>
      <c r="B227" s="252"/>
      <c r="C227" s="253" t="s">
        <v>185</v>
      </c>
      <c r="D227" s="254">
        <v>89.895610066530608</v>
      </c>
      <c r="E227" s="255">
        <v>89.895610066530608</v>
      </c>
      <c r="F227" s="255">
        <v>161.36283940088367</v>
      </c>
      <c r="G227" s="173">
        <v>1.7950024398461846</v>
      </c>
      <c r="H227" s="173">
        <v>1.7950024398461846</v>
      </c>
      <c r="I227" s="256">
        <v>109.02894539467668</v>
      </c>
    </row>
    <row r="228" spans="1:9" s="152" customFormat="1" x14ac:dyDescent="0.2">
      <c r="A228" s="252"/>
      <c r="B228" s="252"/>
      <c r="C228" s="253" t="s">
        <v>186</v>
      </c>
      <c r="D228" s="254">
        <v>43.796774048529805</v>
      </c>
      <c r="E228" s="255">
        <v>43.796774048529805</v>
      </c>
      <c r="F228" s="255">
        <v>29.909986481329298</v>
      </c>
      <c r="G228" s="173">
        <v>0.68292670250523468</v>
      </c>
      <c r="H228" s="173">
        <v>0.68292670250523468</v>
      </c>
      <c r="I228" s="256">
        <v>19.826815798739617</v>
      </c>
    </row>
    <row r="229" spans="1:9" s="152" customFormat="1" x14ac:dyDescent="0.2">
      <c r="A229" s="252"/>
      <c r="B229" s="252"/>
      <c r="C229" s="253" t="s">
        <v>123</v>
      </c>
      <c r="D229" s="254">
        <v>8595.4283907697427</v>
      </c>
      <c r="E229" s="255">
        <v>8425.2515875320078</v>
      </c>
      <c r="F229" s="255">
        <v>14032.272435287572</v>
      </c>
      <c r="G229" s="173">
        <v>1.6325274084484516</v>
      </c>
      <c r="H229" s="173">
        <v>1.6655018891130844</v>
      </c>
      <c r="I229" s="256">
        <v>10241.105019045746</v>
      </c>
    </row>
    <row r="230" spans="1:9" s="152" customFormat="1" x14ac:dyDescent="0.2">
      <c r="A230" s="252"/>
      <c r="B230" s="252" t="s">
        <v>46</v>
      </c>
      <c r="C230" s="253" t="s">
        <v>188</v>
      </c>
      <c r="D230" s="254">
        <v>1129.7241143263061</v>
      </c>
      <c r="E230" s="255">
        <v>679.40754951329131</v>
      </c>
      <c r="F230" s="255">
        <v>1155.4795130951852</v>
      </c>
      <c r="G230" s="173">
        <v>1.0227979543343977</v>
      </c>
      <c r="H230" s="173">
        <v>1.7007163283995572</v>
      </c>
      <c r="I230" s="256">
        <v>881.26666049188111</v>
      </c>
    </row>
    <row r="231" spans="1:9" s="152" customFormat="1" x14ac:dyDescent="0.2">
      <c r="A231" s="252"/>
      <c r="B231" s="252"/>
      <c r="C231" s="253" t="s">
        <v>189</v>
      </c>
      <c r="D231" s="254">
        <v>2219.5682148552009</v>
      </c>
      <c r="E231" s="255">
        <v>1091.1269003086181</v>
      </c>
      <c r="F231" s="255">
        <v>2459.0770298717366</v>
      </c>
      <c r="G231" s="173">
        <v>1.1079078414502168</v>
      </c>
      <c r="H231" s="173">
        <v>2.2537039726325165</v>
      </c>
      <c r="I231" s="256">
        <v>1848.9573583230801</v>
      </c>
    </row>
    <row r="232" spans="1:9" s="152" customFormat="1" x14ac:dyDescent="0.2">
      <c r="A232" s="252"/>
      <c r="B232" s="252"/>
      <c r="C232" s="253" t="s">
        <v>191</v>
      </c>
      <c r="D232" s="254">
        <v>22.376216613852417</v>
      </c>
      <c r="E232" s="255">
        <v>22.376216613852417</v>
      </c>
      <c r="F232" s="255">
        <v>1.7900973291081934</v>
      </c>
      <c r="G232" s="173">
        <v>0.08</v>
      </c>
      <c r="H232" s="173">
        <v>0.08</v>
      </c>
      <c r="I232" s="257"/>
    </row>
    <row r="233" spans="1:9" s="152" customFormat="1" x14ac:dyDescent="0.2">
      <c r="A233" s="252"/>
      <c r="B233" s="252"/>
      <c r="C233" s="253" t="s">
        <v>193</v>
      </c>
      <c r="D233" s="254">
        <v>15.858371878153054</v>
      </c>
      <c r="E233" s="255">
        <v>15.858371878153054</v>
      </c>
      <c r="F233" s="255">
        <v>5.1736350866617391</v>
      </c>
      <c r="G233" s="173">
        <v>0.326239990234375</v>
      </c>
      <c r="H233" s="173">
        <v>0.326239990234375</v>
      </c>
      <c r="I233" s="257"/>
    </row>
    <row r="234" spans="1:9" s="152" customFormat="1" x14ac:dyDescent="0.2">
      <c r="A234" s="252"/>
      <c r="B234" s="252"/>
      <c r="C234" s="253" t="s">
        <v>195</v>
      </c>
      <c r="D234" s="254">
        <v>1196.7354632474926</v>
      </c>
      <c r="E234" s="255">
        <v>1173.4196145993626</v>
      </c>
      <c r="F234" s="255">
        <v>2238.91731626714</v>
      </c>
      <c r="G234" s="173">
        <v>1.8708539898964434</v>
      </c>
      <c r="H234" s="173">
        <v>1.9080278601202412</v>
      </c>
      <c r="I234" s="256">
        <v>482.27300372975128</v>
      </c>
    </row>
    <row r="235" spans="1:9" s="152" customFormat="1" x14ac:dyDescent="0.2">
      <c r="A235" s="252"/>
      <c r="B235" s="252"/>
      <c r="C235" s="253" t="s">
        <v>196</v>
      </c>
      <c r="D235" s="254">
        <v>17631.014716360889</v>
      </c>
      <c r="E235" s="255">
        <v>17524.490944993366</v>
      </c>
      <c r="F235" s="255">
        <v>20045.002910713516</v>
      </c>
      <c r="G235" s="173">
        <v>1.1369171447694693</v>
      </c>
      <c r="H235" s="173">
        <v>1.1438279704461398</v>
      </c>
      <c r="I235" s="256">
        <v>16503.729217028733</v>
      </c>
    </row>
    <row r="236" spans="1:9" s="152" customFormat="1" x14ac:dyDescent="0.2">
      <c r="A236" s="252"/>
      <c r="B236" s="252"/>
      <c r="C236" s="253" t="s">
        <v>197</v>
      </c>
      <c r="D236" s="254">
        <v>107.62261284722221</v>
      </c>
      <c r="E236" s="255">
        <v>107.62261284722221</v>
      </c>
      <c r="F236" s="255">
        <v>63.199440295696263</v>
      </c>
      <c r="G236" s="173">
        <v>0.58723198242187513</v>
      </c>
      <c r="H236" s="173">
        <v>0.58723198242187513</v>
      </c>
      <c r="I236" s="256">
        <v>33.753894734448856</v>
      </c>
    </row>
    <row r="237" spans="1:9" s="152" customFormat="1" x14ac:dyDescent="0.2">
      <c r="A237" s="252"/>
      <c r="B237" s="252"/>
      <c r="C237" s="253" t="s">
        <v>198</v>
      </c>
      <c r="D237" s="254">
        <v>171.65328456028021</v>
      </c>
      <c r="E237" s="255">
        <v>171.65328456028021</v>
      </c>
      <c r="F237" s="255">
        <v>84.31609023294412</v>
      </c>
      <c r="G237" s="173">
        <v>0.49119998168945306</v>
      </c>
      <c r="H237" s="173">
        <v>0.49119998168945306</v>
      </c>
      <c r="I237" s="256">
        <v>42.158047735693323</v>
      </c>
    </row>
    <row r="238" spans="1:9" s="152" customFormat="1" x14ac:dyDescent="0.2">
      <c r="A238" s="252"/>
      <c r="B238" s="252"/>
      <c r="C238" s="253" t="s">
        <v>123</v>
      </c>
      <c r="D238" s="254">
        <v>22494.552994689398</v>
      </c>
      <c r="E238" s="255">
        <v>20785.955495314145</v>
      </c>
      <c r="F238" s="255">
        <v>26052.956032891991</v>
      </c>
      <c r="G238" s="173">
        <v>1.1581895421101578</v>
      </c>
      <c r="H238" s="173">
        <v>1.2533922743539601</v>
      </c>
      <c r="I238" s="256">
        <v>19792.138182043593</v>
      </c>
    </row>
    <row r="239" spans="1:9" s="152" customFormat="1" x14ac:dyDescent="0.2">
      <c r="A239" s="252"/>
      <c r="B239" s="252" t="s">
        <v>68</v>
      </c>
      <c r="C239" s="253" t="s">
        <v>199</v>
      </c>
      <c r="D239" s="254">
        <v>198.5791159120725</v>
      </c>
      <c r="E239" s="255">
        <v>198.5791159120725</v>
      </c>
      <c r="F239" s="255">
        <v>447.73779275056881</v>
      </c>
      <c r="G239" s="173">
        <v>2.2547073527551587</v>
      </c>
      <c r="H239" s="173">
        <v>2.2547073527551587</v>
      </c>
      <c r="I239" s="256">
        <v>226.04879240516783</v>
      </c>
    </row>
    <row r="240" spans="1:9" s="152" customFormat="1" x14ac:dyDescent="0.2">
      <c r="A240" s="252"/>
      <c r="B240" s="252"/>
      <c r="C240" s="253" t="s">
        <v>202</v>
      </c>
      <c r="D240" s="254">
        <v>151.80583230656745</v>
      </c>
      <c r="E240" s="255">
        <v>151.80583230656745</v>
      </c>
      <c r="F240" s="255">
        <v>447.40214156152143</v>
      </c>
      <c r="G240" s="173">
        <v>2.9471999511718749</v>
      </c>
      <c r="H240" s="173">
        <v>2.9471999511718749</v>
      </c>
      <c r="I240" s="256">
        <v>298.2681067283379</v>
      </c>
    </row>
    <row r="241" spans="1:9" s="152" customFormat="1" x14ac:dyDescent="0.2">
      <c r="A241" s="252"/>
      <c r="B241" s="252"/>
      <c r="C241" s="253" t="s">
        <v>207</v>
      </c>
      <c r="D241" s="254">
        <v>503.23192239096164</v>
      </c>
      <c r="E241" s="255">
        <v>450.37768224834144</v>
      </c>
      <c r="F241" s="255">
        <v>814.76431826244516</v>
      </c>
      <c r="G241" s="173">
        <v>1.6190632629013815</v>
      </c>
      <c r="H241" s="173">
        <v>1.809069033338953</v>
      </c>
      <c r="I241" s="256">
        <v>645.90860747059094</v>
      </c>
    </row>
    <row r="242" spans="1:9" s="152" customFormat="1" x14ac:dyDescent="0.2">
      <c r="A242" s="252"/>
      <c r="B242" s="252"/>
      <c r="C242" s="253" t="s">
        <v>209</v>
      </c>
      <c r="D242" s="254">
        <v>14.01786690078027</v>
      </c>
      <c r="E242" s="255">
        <v>13.01786690078027</v>
      </c>
      <c r="F242" s="255">
        <v>9.3121426957571707</v>
      </c>
      <c r="G242" s="173">
        <v>0.6643052585439253</v>
      </c>
      <c r="H242" s="173">
        <v>0.7153355282192212</v>
      </c>
      <c r="I242" s="257"/>
    </row>
    <row r="243" spans="1:9" s="152" customFormat="1" x14ac:dyDescent="0.2">
      <c r="A243" s="252"/>
      <c r="B243" s="252"/>
      <c r="C243" s="253" t="s">
        <v>123</v>
      </c>
      <c r="D243" s="254">
        <v>867.6347375103818</v>
      </c>
      <c r="E243" s="255">
        <v>813.78049736776154</v>
      </c>
      <c r="F243" s="255">
        <v>1719.2163952702927</v>
      </c>
      <c r="G243" s="173">
        <v>1.9814978826268135</v>
      </c>
      <c r="H243" s="173">
        <v>2.1126291436465192</v>
      </c>
      <c r="I243" s="256">
        <v>1170.2255066040966</v>
      </c>
    </row>
    <row r="244" spans="1:9" s="152" customFormat="1" x14ac:dyDescent="0.2">
      <c r="A244" s="252"/>
      <c r="B244" s="252" t="s">
        <v>49</v>
      </c>
      <c r="C244" s="253" t="s">
        <v>225</v>
      </c>
      <c r="D244" s="254">
        <v>3709.4459881446833</v>
      </c>
      <c r="E244" s="255">
        <v>1639.1367979951806</v>
      </c>
      <c r="F244" s="255">
        <v>2723.6333363584181</v>
      </c>
      <c r="G244" s="173">
        <v>0.73424261872611085</v>
      </c>
      <c r="H244" s="173">
        <v>1.6616266193826406</v>
      </c>
      <c r="I244" s="256">
        <v>1718.9909490921088</v>
      </c>
    </row>
    <row r="245" spans="1:9" s="152" customFormat="1" x14ac:dyDescent="0.2">
      <c r="A245" s="252"/>
      <c r="B245" s="252"/>
      <c r="C245" s="253" t="s">
        <v>226</v>
      </c>
      <c r="D245" s="254">
        <v>165.27828697728006</v>
      </c>
      <c r="E245" s="255">
        <v>165.27828697728006</v>
      </c>
      <c r="F245" s="255">
        <v>253.16219749751662</v>
      </c>
      <c r="G245" s="173">
        <v>1.5317329464596732</v>
      </c>
      <c r="H245" s="173">
        <v>1.5317329464596732</v>
      </c>
      <c r="I245" s="256">
        <v>166.66438562699523</v>
      </c>
    </row>
    <row r="246" spans="1:9" s="152" customFormat="1" x14ac:dyDescent="0.2">
      <c r="A246" s="252"/>
      <c r="B246" s="252"/>
      <c r="C246" s="253" t="s">
        <v>227</v>
      </c>
      <c r="D246" s="254">
        <v>4221.1271475856465</v>
      </c>
      <c r="E246" s="255">
        <v>3382.3963491661498</v>
      </c>
      <c r="F246" s="255">
        <v>8374.6719853621489</v>
      </c>
      <c r="G246" s="173">
        <v>1.9839895109893102</v>
      </c>
      <c r="H246" s="173">
        <v>2.475958202659108</v>
      </c>
      <c r="I246" s="256">
        <v>7204.3258850677003</v>
      </c>
    </row>
    <row r="247" spans="1:9" s="152" customFormat="1" x14ac:dyDescent="0.2">
      <c r="A247" s="252"/>
      <c r="B247" s="252"/>
      <c r="C247" s="253" t="s">
        <v>228</v>
      </c>
      <c r="D247" s="254">
        <v>363.27162382240141</v>
      </c>
      <c r="E247" s="255">
        <v>363.27162382240141</v>
      </c>
      <c r="F247" s="255">
        <v>472.30809050835376</v>
      </c>
      <c r="G247" s="173">
        <v>1.3001513455376819</v>
      </c>
      <c r="H247" s="173">
        <v>1.3001513455376819</v>
      </c>
      <c r="I247" s="256">
        <v>151.79765006887263</v>
      </c>
    </row>
    <row r="248" spans="1:9" s="152" customFormat="1" x14ac:dyDescent="0.2">
      <c r="A248" s="252"/>
      <c r="B248" s="252"/>
      <c r="C248" s="253" t="s">
        <v>229</v>
      </c>
      <c r="D248" s="254">
        <v>442.33327111816084</v>
      </c>
      <c r="E248" s="255">
        <v>302.28602196939431</v>
      </c>
      <c r="F248" s="255">
        <v>248.2384585766774</v>
      </c>
      <c r="G248" s="173">
        <v>0.56120232138351911</v>
      </c>
      <c r="H248" s="173">
        <v>0.82120389477291444</v>
      </c>
      <c r="I248" s="256">
        <v>168.92030969251627</v>
      </c>
    </row>
    <row r="249" spans="1:9" s="152" customFormat="1" x14ac:dyDescent="0.2">
      <c r="A249" s="252"/>
      <c r="B249" s="252"/>
      <c r="C249" s="253" t="s">
        <v>230</v>
      </c>
      <c r="D249" s="254">
        <v>483.92210215309439</v>
      </c>
      <c r="E249" s="255">
        <v>274.28911989671326</v>
      </c>
      <c r="F249" s="255">
        <v>368.4276778143801</v>
      </c>
      <c r="G249" s="173">
        <v>0.76133674443707</v>
      </c>
      <c r="H249" s="173">
        <v>1.3432092310227828</v>
      </c>
      <c r="I249" s="256">
        <v>181.72556652213845</v>
      </c>
    </row>
    <row r="250" spans="1:9" s="152" customFormat="1" x14ac:dyDescent="0.2">
      <c r="A250" s="252"/>
      <c r="B250" s="252"/>
      <c r="C250" s="253" t="s">
        <v>231</v>
      </c>
      <c r="D250" s="254">
        <v>4670.9172910545658</v>
      </c>
      <c r="E250" s="255">
        <v>1518.1416340702538</v>
      </c>
      <c r="F250" s="255">
        <v>1630.373951226466</v>
      </c>
      <c r="G250" s="173">
        <v>0.34904791706520927</v>
      </c>
      <c r="H250" s="173">
        <v>1.0739274351203378</v>
      </c>
      <c r="I250" s="256">
        <v>780.1975011533408</v>
      </c>
    </row>
    <row r="251" spans="1:9" s="152" customFormat="1" x14ac:dyDescent="0.2">
      <c r="A251" s="252"/>
      <c r="B251" s="252"/>
      <c r="C251" s="253" t="s">
        <v>234</v>
      </c>
      <c r="D251" s="254">
        <v>4817.9168749676801</v>
      </c>
      <c r="E251" s="255">
        <v>1324.7268237651822</v>
      </c>
      <c r="F251" s="255">
        <v>1016.7921328775276</v>
      </c>
      <c r="G251" s="173">
        <v>0.21104393439422894</v>
      </c>
      <c r="H251" s="173">
        <v>0.76754853501612319</v>
      </c>
      <c r="I251" s="256">
        <v>247.56982605589627</v>
      </c>
    </row>
    <row r="252" spans="1:9" s="152" customFormat="1" x14ac:dyDescent="0.2">
      <c r="A252" s="252"/>
      <c r="B252" s="252"/>
      <c r="C252" s="253" t="s">
        <v>236</v>
      </c>
      <c r="D252" s="254">
        <v>5257.4088471872556</v>
      </c>
      <c r="E252" s="255">
        <v>4181.9972041982537</v>
      </c>
      <c r="F252" s="255">
        <v>4689.3152364068828</v>
      </c>
      <c r="G252" s="173">
        <v>0.89194418252552188</v>
      </c>
      <c r="H252" s="173">
        <v>1.1213099883709485</v>
      </c>
      <c r="I252" s="256">
        <v>1850.1449337117483</v>
      </c>
    </row>
    <row r="253" spans="1:9" s="152" customFormat="1" x14ac:dyDescent="0.2">
      <c r="A253" s="252"/>
      <c r="B253" s="252"/>
      <c r="C253" s="253" t="s">
        <v>237</v>
      </c>
      <c r="D253" s="254">
        <v>133.10346369145859</v>
      </c>
      <c r="E253" s="255">
        <v>62.11494972268067</v>
      </c>
      <c r="F253" s="255">
        <v>69.739113523250396</v>
      </c>
      <c r="G253" s="173">
        <v>0.52394664713541661</v>
      </c>
      <c r="H253" s="173">
        <v>1.1227428152901786</v>
      </c>
      <c r="I253" s="256">
        <v>61.021724874443471</v>
      </c>
    </row>
    <row r="254" spans="1:9" s="152" customFormat="1" x14ac:dyDescent="0.2">
      <c r="A254" s="252"/>
      <c r="B254" s="252"/>
      <c r="C254" s="253" t="s">
        <v>239</v>
      </c>
      <c r="D254" s="254">
        <v>9243.5711967805782</v>
      </c>
      <c r="E254" s="255">
        <v>5695.1915864824441</v>
      </c>
      <c r="F254" s="255">
        <v>3461.2087398318636</v>
      </c>
      <c r="G254" s="173">
        <v>0.37444497003899962</v>
      </c>
      <c r="H254" s="173">
        <v>0.60774228351633575</v>
      </c>
      <c r="I254" s="256">
        <v>1106.8873944248387</v>
      </c>
    </row>
    <row r="255" spans="1:9" s="152" customFormat="1" x14ac:dyDescent="0.2">
      <c r="A255" s="252"/>
      <c r="B255" s="252"/>
      <c r="C255" s="253" t="s">
        <v>123</v>
      </c>
      <c r="D255" s="254">
        <v>33508.296093482808</v>
      </c>
      <c r="E255" s="255">
        <v>18908.830398065933</v>
      </c>
      <c r="F255" s="255">
        <v>23307.870919983492</v>
      </c>
      <c r="G255" s="173">
        <v>0.69558508301819477</v>
      </c>
      <c r="H255" s="173">
        <v>1.2326447712158606</v>
      </c>
      <c r="I255" s="256">
        <v>13638.2461262906</v>
      </c>
    </row>
    <row r="256" spans="1:9" s="152" customFormat="1" x14ac:dyDescent="0.2">
      <c r="A256" s="252" t="s">
        <v>15</v>
      </c>
      <c r="B256" s="252" t="s">
        <v>41</v>
      </c>
      <c r="C256" s="253" t="s">
        <v>126</v>
      </c>
      <c r="D256" s="254">
        <v>23.373504196024179</v>
      </c>
      <c r="E256" s="255">
        <v>23.373504196024179</v>
      </c>
      <c r="F256" s="255">
        <v>28.749410161109736</v>
      </c>
      <c r="G256" s="173">
        <v>1.2299999999999998</v>
      </c>
      <c r="H256" s="173">
        <v>1.2299999999999998</v>
      </c>
      <c r="I256" s="257"/>
    </row>
    <row r="257" spans="1:9" s="152" customFormat="1" x14ac:dyDescent="0.2">
      <c r="A257" s="252"/>
      <c r="B257" s="252"/>
      <c r="C257" s="253" t="s">
        <v>127</v>
      </c>
      <c r="D257" s="259"/>
      <c r="E257" s="258"/>
      <c r="F257" s="258"/>
      <c r="G257" s="173" t="s">
        <v>241</v>
      </c>
      <c r="H257" s="173" t="s">
        <v>241</v>
      </c>
      <c r="I257" s="257"/>
    </row>
    <row r="258" spans="1:9" s="152" customFormat="1" x14ac:dyDescent="0.2">
      <c r="A258" s="252"/>
      <c r="B258" s="252"/>
      <c r="C258" s="253" t="s">
        <v>128</v>
      </c>
      <c r="D258" s="254">
        <v>1015.1147959183687</v>
      </c>
      <c r="E258" s="255">
        <v>1015.1147959183687</v>
      </c>
      <c r="F258" s="255">
        <v>2497.1823979591868</v>
      </c>
      <c r="G258" s="173">
        <v>2.46</v>
      </c>
      <c r="H258" s="173">
        <v>2.46</v>
      </c>
      <c r="I258" s="256">
        <v>1248.5911989795934</v>
      </c>
    </row>
    <row r="259" spans="1:9" s="152" customFormat="1" x14ac:dyDescent="0.2">
      <c r="A259" s="252"/>
      <c r="B259" s="252"/>
      <c r="C259" s="253" t="s">
        <v>129</v>
      </c>
      <c r="D259" s="254">
        <v>136.27710979037988</v>
      </c>
      <c r="E259" s="255">
        <v>102.20783234278491</v>
      </c>
      <c r="F259" s="255">
        <v>16.762084504216727</v>
      </c>
      <c r="G259" s="173">
        <v>0.12300000000000001</v>
      </c>
      <c r="H259" s="173">
        <v>0.16400000000000001</v>
      </c>
      <c r="I259" s="257"/>
    </row>
    <row r="260" spans="1:9" s="152" customFormat="1" x14ac:dyDescent="0.2">
      <c r="A260" s="252"/>
      <c r="B260" s="252"/>
      <c r="C260" s="253" t="s">
        <v>130</v>
      </c>
      <c r="D260" s="254">
        <v>82.872466810000006</v>
      </c>
      <c r="E260" s="255">
        <v>55.424172521879534</v>
      </c>
      <c r="F260" s="255">
        <v>74.729334120857658</v>
      </c>
      <c r="G260" s="173">
        <v>0.90173898518295659</v>
      </c>
      <c r="H260" s="173">
        <v>1.3483166409269731</v>
      </c>
      <c r="I260" s="256">
        <v>50.966567088155529</v>
      </c>
    </row>
    <row r="261" spans="1:9" s="152" customFormat="1" x14ac:dyDescent="0.2">
      <c r="A261" s="252"/>
      <c r="B261" s="252"/>
      <c r="C261" s="253" t="s">
        <v>133</v>
      </c>
      <c r="D261" s="254">
        <v>778.09991281747239</v>
      </c>
      <c r="E261" s="255">
        <v>311.23996512698898</v>
      </c>
      <c r="F261" s="255">
        <v>191.41257855309823</v>
      </c>
      <c r="G261" s="173">
        <v>0.24600000000000002</v>
      </c>
      <c r="H261" s="173">
        <v>0.61499999999999999</v>
      </c>
      <c r="I261" s="256">
        <v>133.98880498716875</v>
      </c>
    </row>
    <row r="262" spans="1:9" s="152" customFormat="1" x14ac:dyDescent="0.2">
      <c r="A262" s="252"/>
      <c r="B262" s="252"/>
      <c r="C262" s="253" t="s">
        <v>135</v>
      </c>
      <c r="D262" s="254">
        <v>546.39260434863127</v>
      </c>
      <c r="E262" s="255">
        <v>546.39260434863127</v>
      </c>
      <c r="F262" s="255">
        <v>899.26948728464606</v>
      </c>
      <c r="G262" s="173">
        <v>1.6458302695306215</v>
      </c>
      <c r="H262" s="173">
        <v>1.6458302695306215</v>
      </c>
      <c r="I262" s="256">
        <v>433.03744622256295</v>
      </c>
    </row>
    <row r="263" spans="1:9" s="152" customFormat="1" x14ac:dyDescent="0.2">
      <c r="A263" s="252"/>
      <c r="B263" s="252"/>
      <c r="C263" s="253" t="s">
        <v>123</v>
      </c>
      <c r="D263" s="254">
        <v>2582.1303938808765</v>
      </c>
      <c r="E263" s="255">
        <v>2053.7528744546776</v>
      </c>
      <c r="F263" s="255">
        <v>3708.1052925831145</v>
      </c>
      <c r="G263" s="173">
        <v>1.4360643061909535</v>
      </c>
      <c r="H263" s="173">
        <v>1.8055265259544475</v>
      </c>
      <c r="I263" s="256">
        <v>1866.5840172774804</v>
      </c>
    </row>
    <row r="264" spans="1:9" s="152" customFormat="1" x14ac:dyDescent="0.2">
      <c r="A264" s="252"/>
      <c r="B264" s="252" t="s">
        <v>43</v>
      </c>
      <c r="C264" s="253" t="s">
        <v>148</v>
      </c>
      <c r="D264" s="254">
        <v>177.73782864939773</v>
      </c>
      <c r="E264" s="255">
        <v>177.73782864939773</v>
      </c>
      <c r="F264" s="255">
        <v>176.25732635314924</v>
      </c>
      <c r="G264" s="173">
        <v>0.99167030278529567</v>
      </c>
      <c r="H264" s="173">
        <v>0.99167030278529567</v>
      </c>
      <c r="I264" s="256">
        <v>76.766132911604458</v>
      </c>
    </row>
    <row r="265" spans="1:9" s="152" customFormat="1" x14ac:dyDescent="0.2">
      <c r="A265" s="252"/>
      <c r="B265" s="252"/>
      <c r="C265" s="253" t="s">
        <v>149</v>
      </c>
      <c r="D265" s="254">
        <v>61.43629432360499</v>
      </c>
      <c r="E265" s="255">
        <v>61.43629432360499</v>
      </c>
      <c r="F265" s="255">
        <v>76.399077537154781</v>
      </c>
      <c r="G265" s="173">
        <v>1.2435495724194552</v>
      </c>
      <c r="H265" s="173">
        <v>1.2435495724194552</v>
      </c>
      <c r="I265" s="256">
        <v>8.4759760856285844</v>
      </c>
    </row>
    <row r="266" spans="1:9" s="152" customFormat="1" x14ac:dyDescent="0.2">
      <c r="A266" s="252"/>
      <c r="B266" s="252"/>
      <c r="C266" s="253" t="s">
        <v>123</v>
      </c>
      <c r="D266" s="254">
        <v>239.17412297300271</v>
      </c>
      <c r="E266" s="255">
        <v>239.17412297300271</v>
      </c>
      <c r="F266" s="255">
        <v>252.65640389030403</v>
      </c>
      <c r="G266" s="173">
        <v>1.0563701488677484</v>
      </c>
      <c r="H266" s="173">
        <v>1.0563701488677484</v>
      </c>
      <c r="I266" s="256">
        <v>85.242108997233046</v>
      </c>
    </row>
    <row r="267" spans="1:9" s="152" customFormat="1" x14ac:dyDescent="0.2">
      <c r="A267" s="252"/>
      <c r="B267" s="252" t="s">
        <v>44</v>
      </c>
      <c r="C267" s="253" t="s">
        <v>165</v>
      </c>
      <c r="D267" s="254">
        <v>58.794399837853589</v>
      </c>
      <c r="E267" s="255">
        <v>58.794399837853589</v>
      </c>
      <c r="F267" s="255">
        <v>48.99189820322475</v>
      </c>
      <c r="G267" s="173">
        <v>0.83327490948691174</v>
      </c>
      <c r="H267" s="173">
        <v>0.83327490948691174</v>
      </c>
      <c r="I267" s="256">
        <v>37.364585606555664</v>
      </c>
    </row>
    <row r="268" spans="1:9" s="152" customFormat="1" x14ac:dyDescent="0.2">
      <c r="A268" s="252"/>
      <c r="B268" s="252"/>
      <c r="C268" s="253" t="s">
        <v>166</v>
      </c>
      <c r="D268" s="254">
        <v>636.79454380354366</v>
      </c>
      <c r="E268" s="255">
        <v>629.90199687014058</v>
      </c>
      <c r="F268" s="255">
        <v>658.15339586246205</v>
      </c>
      <c r="G268" s="173">
        <v>1.0335411982824836</v>
      </c>
      <c r="H268" s="173">
        <v>1.0448504674261982</v>
      </c>
      <c r="I268" s="256">
        <v>335.84526647002031</v>
      </c>
    </row>
    <row r="269" spans="1:9" s="152" customFormat="1" x14ac:dyDescent="0.2">
      <c r="A269" s="252"/>
      <c r="B269" s="252"/>
      <c r="C269" s="253" t="s">
        <v>168</v>
      </c>
      <c r="D269" s="254">
        <v>36.413737446197992</v>
      </c>
      <c r="E269" s="255">
        <v>36.413737446197992</v>
      </c>
      <c r="F269" s="255">
        <v>19.376884914941584</v>
      </c>
      <c r="G269" s="173">
        <v>0.53213117559194001</v>
      </c>
      <c r="H269" s="173">
        <v>0.53213117559194001</v>
      </c>
      <c r="I269" s="256">
        <v>13.167421602787455</v>
      </c>
    </row>
    <row r="270" spans="1:9" s="152" customFormat="1" x14ac:dyDescent="0.2">
      <c r="A270" s="252"/>
      <c r="B270" s="252"/>
      <c r="C270" s="253" t="s">
        <v>170</v>
      </c>
      <c r="D270" s="254">
        <v>4.2957175138096018</v>
      </c>
      <c r="E270" s="255">
        <v>4.2957175138096018</v>
      </c>
      <c r="F270" s="255">
        <v>3.7802314121524496</v>
      </c>
      <c r="G270" s="173">
        <v>0.88</v>
      </c>
      <c r="H270" s="173">
        <v>0.88</v>
      </c>
      <c r="I270" s="257"/>
    </row>
    <row r="271" spans="1:9" s="152" customFormat="1" x14ac:dyDescent="0.2">
      <c r="A271" s="252"/>
      <c r="B271" s="252"/>
      <c r="C271" s="253" t="s">
        <v>171</v>
      </c>
      <c r="D271" s="254">
        <v>8.03559066094458</v>
      </c>
      <c r="E271" s="255">
        <v>8.03559066094458</v>
      </c>
      <c r="F271" s="255">
        <v>19.285417586266991</v>
      </c>
      <c r="G271" s="173">
        <v>2.4</v>
      </c>
      <c r="H271" s="173">
        <v>2.4</v>
      </c>
      <c r="I271" s="256">
        <v>9.192715716120599</v>
      </c>
    </row>
    <row r="272" spans="1:9" s="152" customFormat="1" x14ac:dyDescent="0.2">
      <c r="A272" s="252"/>
      <c r="B272" s="252"/>
      <c r="C272" s="253" t="s">
        <v>172</v>
      </c>
      <c r="D272" s="254">
        <v>2.4527140127602793</v>
      </c>
      <c r="E272" s="255">
        <v>2.4527140127602793</v>
      </c>
      <c r="F272" s="255">
        <v>3.6202060550172059</v>
      </c>
      <c r="G272" s="173">
        <v>1.4760000702010234</v>
      </c>
      <c r="H272" s="173">
        <v>1.4760000702010234</v>
      </c>
      <c r="I272" s="256">
        <v>3.6172652467745796</v>
      </c>
    </row>
    <row r="273" spans="1:9" s="152" customFormat="1" x14ac:dyDescent="0.2">
      <c r="A273" s="252"/>
      <c r="B273" s="252"/>
      <c r="C273" s="253" t="s">
        <v>123</v>
      </c>
      <c r="D273" s="254">
        <v>746.78670327510952</v>
      </c>
      <c r="E273" s="255">
        <v>739.89415634170655</v>
      </c>
      <c r="F273" s="255">
        <v>753.20803403406489</v>
      </c>
      <c r="G273" s="173">
        <v>1.0085986142104486</v>
      </c>
      <c r="H273" s="173">
        <v>1.0179943003715379</v>
      </c>
      <c r="I273" s="256">
        <v>399.18725464225861</v>
      </c>
    </row>
    <row r="274" spans="1:9" s="152" customFormat="1" x14ac:dyDescent="0.2">
      <c r="A274" s="252"/>
      <c r="B274" s="252" t="s">
        <v>45</v>
      </c>
      <c r="C274" s="253" t="s">
        <v>179</v>
      </c>
      <c r="D274" s="254">
        <v>615.7026056124505</v>
      </c>
      <c r="E274" s="255">
        <v>615.7026056124505</v>
      </c>
      <c r="F274" s="255">
        <v>423.86776656899912</v>
      </c>
      <c r="G274" s="173">
        <v>0.6884293857216508</v>
      </c>
      <c r="H274" s="173">
        <v>0.6884293857216508</v>
      </c>
      <c r="I274" s="256">
        <v>119.2872107629311</v>
      </c>
    </row>
    <row r="275" spans="1:9" s="152" customFormat="1" x14ac:dyDescent="0.2">
      <c r="A275" s="252"/>
      <c r="B275" s="252"/>
      <c r="C275" s="253" t="s">
        <v>180</v>
      </c>
      <c r="D275" s="254">
        <v>489.38238864860062</v>
      </c>
      <c r="E275" s="255">
        <v>427.03758454490406</v>
      </c>
      <c r="F275" s="255">
        <v>444.13277517193967</v>
      </c>
      <c r="G275" s="173">
        <v>0.90753730717279191</v>
      </c>
      <c r="H275" s="173">
        <v>1.040032051617316</v>
      </c>
      <c r="I275" s="256">
        <v>272.5387402273069</v>
      </c>
    </row>
    <row r="276" spans="1:9" s="152" customFormat="1" x14ac:dyDescent="0.2">
      <c r="A276" s="252"/>
      <c r="B276" s="252"/>
      <c r="C276" s="253" t="s">
        <v>181</v>
      </c>
      <c r="D276" s="254">
        <v>875.46754431526301</v>
      </c>
      <c r="E276" s="255">
        <v>859.54858699627596</v>
      </c>
      <c r="F276" s="255">
        <v>608.63436200443607</v>
      </c>
      <c r="G276" s="173">
        <v>0.6952106516758112</v>
      </c>
      <c r="H276" s="173">
        <v>0.7080860479700527</v>
      </c>
      <c r="I276" s="256">
        <v>251.04342272174793</v>
      </c>
    </row>
    <row r="277" spans="1:9" s="152" customFormat="1" x14ac:dyDescent="0.2">
      <c r="A277" s="252"/>
      <c r="B277" s="252"/>
      <c r="C277" s="253" t="s">
        <v>183</v>
      </c>
      <c r="D277" s="254">
        <v>77.763496430218666</v>
      </c>
      <c r="E277" s="255">
        <v>77.763496430218666</v>
      </c>
      <c r="F277" s="255">
        <v>69.423723581241674</v>
      </c>
      <c r="G277" s="173">
        <v>0.89275465698149625</v>
      </c>
      <c r="H277" s="173">
        <v>0.89275465698149625</v>
      </c>
      <c r="I277" s="256">
        <v>20.970443723724355</v>
      </c>
    </row>
    <row r="278" spans="1:9" s="152" customFormat="1" x14ac:dyDescent="0.2">
      <c r="A278" s="252"/>
      <c r="B278" s="252"/>
      <c r="C278" s="253" t="s">
        <v>184</v>
      </c>
      <c r="D278" s="254">
        <v>215.55564078931687</v>
      </c>
      <c r="E278" s="255">
        <v>210.9076954538674</v>
      </c>
      <c r="F278" s="255">
        <v>289.26925773838906</v>
      </c>
      <c r="G278" s="173">
        <v>1.3419702526881194</v>
      </c>
      <c r="H278" s="173">
        <v>1.3715443484216627</v>
      </c>
      <c r="I278" s="256">
        <v>107.04868243450734</v>
      </c>
    </row>
    <row r="279" spans="1:9" s="152" customFormat="1" x14ac:dyDescent="0.2">
      <c r="A279" s="252"/>
      <c r="B279" s="252"/>
      <c r="C279" s="253" t="s">
        <v>185</v>
      </c>
      <c r="D279" s="254">
        <v>332.04044469360235</v>
      </c>
      <c r="E279" s="255">
        <v>332.04044469360235</v>
      </c>
      <c r="F279" s="255">
        <v>513.06514961452876</v>
      </c>
      <c r="G279" s="173">
        <v>1.5451887196692888</v>
      </c>
      <c r="H279" s="173">
        <v>1.5451887196692888</v>
      </c>
      <c r="I279" s="256">
        <v>409.33658741582445</v>
      </c>
    </row>
    <row r="280" spans="1:9" s="152" customFormat="1" x14ac:dyDescent="0.2">
      <c r="A280" s="252"/>
      <c r="B280" s="252"/>
      <c r="C280" s="253" t="s">
        <v>186</v>
      </c>
      <c r="D280" s="254">
        <v>497.4698844050472</v>
      </c>
      <c r="E280" s="255">
        <v>481.77539639399288</v>
      </c>
      <c r="F280" s="255">
        <v>585.28898153990042</v>
      </c>
      <c r="G280" s="173">
        <v>1.1765314843930323</v>
      </c>
      <c r="H280" s="173">
        <v>1.2148585957703302</v>
      </c>
      <c r="I280" s="256">
        <v>189.2805681552463</v>
      </c>
    </row>
    <row r="281" spans="1:9" s="152" customFormat="1" x14ac:dyDescent="0.2">
      <c r="A281" s="252"/>
      <c r="B281" s="252"/>
      <c r="C281" s="253" t="s">
        <v>123</v>
      </c>
      <c r="D281" s="254">
        <v>3103.3820048944995</v>
      </c>
      <c r="E281" s="255">
        <v>3004.7758101253116</v>
      </c>
      <c r="F281" s="255">
        <v>2933.6820162194349</v>
      </c>
      <c r="G281" s="173">
        <v>0.9453177248539103</v>
      </c>
      <c r="H281" s="173">
        <v>0.9763397343434711</v>
      </c>
      <c r="I281" s="256">
        <v>1369.5056554412884</v>
      </c>
    </row>
    <row r="282" spans="1:9" s="152" customFormat="1" x14ac:dyDescent="0.2">
      <c r="A282" s="252"/>
      <c r="B282" s="252" t="s">
        <v>46</v>
      </c>
      <c r="C282" s="253" t="s">
        <v>189</v>
      </c>
      <c r="D282" s="254">
        <v>4651.9532307135005</v>
      </c>
      <c r="E282" s="255">
        <v>4608.1994797542638</v>
      </c>
      <c r="F282" s="255">
        <v>2775.6215991277668</v>
      </c>
      <c r="G282" s="173">
        <v>0.59665724513357832</v>
      </c>
      <c r="H282" s="173">
        <v>0.60232236284957419</v>
      </c>
      <c r="I282" s="256">
        <v>852.74675288710091</v>
      </c>
    </row>
    <row r="283" spans="1:9" s="152" customFormat="1" x14ac:dyDescent="0.2">
      <c r="A283" s="252"/>
      <c r="B283" s="252"/>
      <c r="C283" s="253" t="s">
        <v>190</v>
      </c>
      <c r="D283" s="254">
        <v>1012.5715213803701</v>
      </c>
      <c r="E283" s="255">
        <v>1002.1725594426537</v>
      </c>
      <c r="F283" s="255">
        <v>757.8147774628867</v>
      </c>
      <c r="G283" s="173">
        <v>0.74840617325461534</v>
      </c>
      <c r="H283" s="173">
        <v>0.75617194895491491</v>
      </c>
      <c r="I283" s="256">
        <v>227.92361390060057</v>
      </c>
    </row>
    <row r="284" spans="1:9" s="152" customFormat="1" x14ac:dyDescent="0.2">
      <c r="A284" s="252"/>
      <c r="B284" s="252"/>
      <c r="C284" s="253" t="s">
        <v>191</v>
      </c>
      <c r="D284" s="254">
        <v>338.87220883777167</v>
      </c>
      <c r="E284" s="255">
        <v>302.48331920575816</v>
      </c>
      <c r="F284" s="255">
        <v>98.811051255793799</v>
      </c>
      <c r="G284" s="173">
        <v>0.29158794577662644</v>
      </c>
      <c r="H284" s="173">
        <v>0.32666611671428925</v>
      </c>
      <c r="I284" s="256">
        <v>11.533340387728593</v>
      </c>
    </row>
    <row r="285" spans="1:9" s="152" customFormat="1" x14ac:dyDescent="0.2">
      <c r="A285" s="252"/>
      <c r="B285" s="252"/>
      <c r="C285" s="253" t="s">
        <v>192</v>
      </c>
      <c r="D285" s="254">
        <v>51.317586310158198</v>
      </c>
      <c r="E285" s="255">
        <v>51.317586310158198</v>
      </c>
      <c r="F285" s="255">
        <v>35.712468866457812</v>
      </c>
      <c r="G285" s="173">
        <v>0.69591092321870585</v>
      </c>
      <c r="H285" s="173">
        <v>0.69591092321870585</v>
      </c>
      <c r="I285" s="256">
        <v>12.853289530174189</v>
      </c>
    </row>
    <row r="286" spans="1:9" s="152" customFormat="1" x14ac:dyDescent="0.2">
      <c r="A286" s="252"/>
      <c r="B286" s="252"/>
      <c r="C286" s="253" t="s">
        <v>193</v>
      </c>
      <c r="D286" s="254">
        <v>66.832745080474183</v>
      </c>
      <c r="E286" s="255">
        <v>66.832745080474183</v>
      </c>
      <c r="F286" s="255">
        <v>26.465767051867779</v>
      </c>
      <c r="G286" s="173">
        <v>0.39600000000000002</v>
      </c>
      <c r="H286" s="173">
        <v>0.39600000000000002</v>
      </c>
      <c r="I286" s="257"/>
    </row>
    <row r="287" spans="1:9" s="152" customFormat="1" x14ac:dyDescent="0.2">
      <c r="A287" s="252"/>
      <c r="B287" s="252"/>
      <c r="C287" s="253" t="s">
        <v>194</v>
      </c>
      <c r="D287" s="254">
        <v>498.63820885587756</v>
      </c>
      <c r="E287" s="255">
        <v>498.63820885587756</v>
      </c>
      <c r="F287" s="255">
        <v>634.19561894544972</v>
      </c>
      <c r="G287" s="173">
        <v>1.2718552402965826</v>
      </c>
      <c r="H287" s="173">
        <v>1.2718552402965826</v>
      </c>
      <c r="I287" s="256">
        <v>415.19555942086549</v>
      </c>
    </row>
    <row r="288" spans="1:9" s="152" customFormat="1" x14ac:dyDescent="0.2">
      <c r="A288" s="252"/>
      <c r="B288" s="252"/>
      <c r="C288" s="253" t="s">
        <v>195</v>
      </c>
      <c r="D288" s="254">
        <v>1602.0055143425725</v>
      </c>
      <c r="E288" s="255">
        <v>1305.810472099045</v>
      </c>
      <c r="F288" s="255">
        <v>917.40101338732939</v>
      </c>
      <c r="G288" s="173">
        <v>0.57265783742561616</v>
      </c>
      <c r="H288" s="173">
        <v>0.70255296077740825</v>
      </c>
      <c r="I288" s="256">
        <v>522.0367324676522</v>
      </c>
    </row>
    <row r="289" spans="1:9" s="152" customFormat="1" x14ac:dyDescent="0.2">
      <c r="A289" s="252"/>
      <c r="B289" s="252"/>
      <c r="C289" s="253" t="s">
        <v>196</v>
      </c>
      <c r="D289" s="254">
        <v>3647.1303409561665</v>
      </c>
      <c r="E289" s="255">
        <v>3618.150906105303</v>
      </c>
      <c r="F289" s="255">
        <v>4137.9326266627068</v>
      </c>
      <c r="G289" s="173">
        <v>1.1345721813654368</v>
      </c>
      <c r="H289" s="173">
        <v>1.1436594918360976</v>
      </c>
      <c r="I289" s="256">
        <v>2539.1942224525196</v>
      </c>
    </row>
    <row r="290" spans="1:9" s="152" customFormat="1" x14ac:dyDescent="0.2">
      <c r="A290" s="252"/>
      <c r="B290" s="252"/>
      <c r="C290" s="253" t="s">
        <v>198</v>
      </c>
      <c r="D290" s="254">
        <v>1673.6341761350902</v>
      </c>
      <c r="E290" s="255">
        <v>1673.6341761350902</v>
      </c>
      <c r="F290" s="255">
        <v>733.50618492534738</v>
      </c>
      <c r="G290" s="173">
        <v>0.43827151439941747</v>
      </c>
      <c r="H290" s="173">
        <v>0.43827151439941747</v>
      </c>
      <c r="I290" s="256">
        <v>434.11342906350302</v>
      </c>
    </row>
    <row r="291" spans="1:9" s="152" customFormat="1" x14ac:dyDescent="0.2">
      <c r="A291" s="252"/>
      <c r="B291" s="252"/>
      <c r="C291" s="253" t="s">
        <v>123</v>
      </c>
      <c r="D291" s="254">
        <v>13542.955532611981</v>
      </c>
      <c r="E291" s="255">
        <v>13127.239452988624</v>
      </c>
      <c r="F291" s="255">
        <v>10117.461107685605</v>
      </c>
      <c r="G291" s="173">
        <v>0.74706448554175287</v>
      </c>
      <c r="H291" s="173">
        <v>0.77072267508476089</v>
      </c>
      <c r="I291" s="256">
        <v>5015.5969401101438</v>
      </c>
    </row>
    <row r="292" spans="1:9" s="152" customFormat="1" x14ac:dyDescent="0.2">
      <c r="A292" s="252"/>
      <c r="B292" s="252" t="s">
        <v>68</v>
      </c>
      <c r="C292" s="253" t="s">
        <v>202</v>
      </c>
      <c r="D292" s="254">
        <v>0.5</v>
      </c>
      <c r="E292" s="255">
        <v>0.5</v>
      </c>
      <c r="F292" s="255">
        <v>1</v>
      </c>
      <c r="G292" s="173">
        <v>2</v>
      </c>
      <c r="H292" s="173">
        <v>2</v>
      </c>
      <c r="I292" s="256">
        <v>0.95</v>
      </c>
    </row>
    <row r="293" spans="1:9" s="152" customFormat="1" x14ac:dyDescent="0.2">
      <c r="A293" s="252"/>
      <c r="B293" s="252"/>
      <c r="C293" s="253" t="s">
        <v>206</v>
      </c>
      <c r="D293" s="254">
        <v>298.4716372407276</v>
      </c>
      <c r="E293" s="255">
        <v>298.4716372407276</v>
      </c>
      <c r="F293" s="255">
        <v>122.57235236019214</v>
      </c>
      <c r="G293" s="173">
        <v>0.41066666666666668</v>
      </c>
      <c r="H293" s="173">
        <v>0.41066666666666668</v>
      </c>
      <c r="I293" s="256">
        <v>105.0620163087361</v>
      </c>
    </row>
    <row r="294" spans="1:9" s="152" customFormat="1" x14ac:dyDescent="0.2">
      <c r="A294" s="252"/>
      <c r="B294" s="252"/>
      <c r="C294" s="253" t="s">
        <v>208</v>
      </c>
      <c r="D294" s="254">
        <v>6.808509213062508</v>
      </c>
      <c r="E294" s="255">
        <v>6.808509213062508</v>
      </c>
      <c r="F294" s="255">
        <v>6.1276584287200961</v>
      </c>
      <c r="G294" s="173">
        <v>0.9000000201165681</v>
      </c>
      <c r="H294" s="173">
        <v>0.9000000201165681</v>
      </c>
      <c r="I294" s="257"/>
    </row>
    <row r="295" spans="1:9" s="152" customFormat="1" x14ac:dyDescent="0.2">
      <c r="A295" s="252"/>
      <c r="B295" s="252"/>
      <c r="C295" s="253" t="s">
        <v>123</v>
      </c>
      <c r="D295" s="254">
        <v>305.78014645379017</v>
      </c>
      <c r="E295" s="255">
        <v>305.78014645379017</v>
      </c>
      <c r="F295" s="255">
        <v>129.70001078891227</v>
      </c>
      <c r="G295" s="173">
        <v>0.42416099375017036</v>
      </c>
      <c r="H295" s="173">
        <v>0.42416099375017036</v>
      </c>
      <c r="I295" s="256">
        <v>106.01201630873611</v>
      </c>
    </row>
    <row r="296" spans="1:9" s="152" customFormat="1" x14ac:dyDescent="0.2">
      <c r="A296" s="252"/>
      <c r="B296" s="252" t="s">
        <v>48</v>
      </c>
      <c r="C296" s="253" t="s">
        <v>211</v>
      </c>
      <c r="D296" s="254">
        <v>1876.5823314774755</v>
      </c>
      <c r="E296" s="255">
        <v>1271.6727867746665</v>
      </c>
      <c r="F296" s="255">
        <v>438.57361196876082</v>
      </c>
      <c r="G296" s="173">
        <v>0.23370869724829069</v>
      </c>
      <c r="H296" s="173">
        <v>0.34487929326624306</v>
      </c>
      <c r="I296" s="256">
        <v>39.788188253737147</v>
      </c>
    </row>
    <row r="297" spans="1:9" s="152" customFormat="1" x14ac:dyDescent="0.2">
      <c r="A297" s="252"/>
      <c r="B297" s="252"/>
      <c r="C297" s="253" t="s">
        <v>213</v>
      </c>
      <c r="D297" s="254">
        <v>321.12672478134243</v>
      </c>
      <c r="E297" s="255">
        <v>318.70217388941228</v>
      </c>
      <c r="F297" s="255">
        <v>132.51156010888243</v>
      </c>
      <c r="G297" s="173">
        <v>0.41264569368715898</v>
      </c>
      <c r="H297" s="173">
        <v>0.41578492701108194</v>
      </c>
      <c r="I297" s="256">
        <v>24.463340392561971</v>
      </c>
    </row>
    <row r="298" spans="1:9" s="152" customFormat="1" x14ac:dyDescent="0.2">
      <c r="A298" s="252"/>
      <c r="B298" s="252"/>
      <c r="C298" s="253" t="s">
        <v>214</v>
      </c>
      <c r="D298" s="254">
        <v>7.5787082905382661</v>
      </c>
      <c r="E298" s="255">
        <v>7.5787082905382661</v>
      </c>
      <c r="F298" s="255">
        <v>2.2416739278457545</v>
      </c>
      <c r="G298" s="173">
        <v>0.29578575159627141</v>
      </c>
      <c r="H298" s="173">
        <v>0.29578575159627141</v>
      </c>
      <c r="I298" s="257"/>
    </row>
    <row r="299" spans="1:9" s="152" customFormat="1" x14ac:dyDescent="0.2">
      <c r="A299" s="252"/>
      <c r="B299" s="252"/>
      <c r="C299" s="253" t="s">
        <v>215</v>
      </c>
      <c r="D299" s="254">
        <v>1.3787878787878789</v>
      </c>
      <c r="E299" s="255">
        <v>1.3787878787878789</v>
      </c>
      <c r="F299" s="255">
        <v>0.34469696969696972</v>
      </c>
      <c r="G299" s="173">
        <v>0.25</v>
      </c>
      <c r="H299" s="173">
        <v>0.25</v>
      </c>
      <c r="I299" s="256">
        <v>0.27575757575757581</v>
      </c>
    </row>
    <row r="300" spans="1:9" s="152" customFormat="1" x14ac:dyDescent="0.2">
      <c r="A300" s="252"/>
      <c r="B300" s="252"/>
      <c r="C300" s="253" t="s">
        <v>216</v>
      </c>
      <c r="D300" s="254">
        <v>1182.8605756082711</v>
      </c>
      <c r="E300" s="255">
        <v>743.39279502327474</v>
      </c>
      <c r="F300" s="255">
        <v>111.82540818004793</v>
      </c>
      <c r="G300" s="173">
        <v>9.4538114200435772E-2</v>
      </c>
      <c r="H300" s="173">
        <v>0.15042573580034066</v>
      </c>
      <c r="I300" s="256">
        <v>19.44597317721059</v>
      </c>
    </row>
    <row r="301" spans="1:9" s="152" customFormat="1" x14ac:dyDescent="0.2">
      <c r="A301" s="252"/>
      <c r="B301" s="252"/>
      <c r="C301" s="253" t="s">
        <v>220</v>
      </c>
      <c r="D301" s="254">
        <v>1</v>
      </c>
      <c r="E301" s="255">
        <v>1</v>
      </c>
      <c r="F301" s="255">
        <v>0.3</v>
      </c>
      <c r="G301" s="173">
        <v>0.3</v>
      </c>
      <c r="H301" s="173">
        <v>0.3</v>
      </c>
      <c r="I301" s="256">
        <v>0.2</v>
      </c>
    </row>
    <row r="302" spans="1:9" s="152" customFormat="1" x14ac:dyDescent="0.2">
      <c r="A302" s="252"/>
      <c r="B302" s="252"/>
      <c r="C302" s="253" t="s">
        <v>222</v>
      </c>
      <c r="D302" s="254">
        <v>612.3474496046141</v>
      </c>
      <c r="E302" s="255">
        <v>248.88997530168419</v>
      </c>
      <c r="F302" s="255">
        <v>102.52660601711723</v>
      </c>
      <c r="G302" s="173">
        <v>0.1674320781172805</v>
      </c>
      <c r="H302" s="173">
        <v>0.41193545819932209</v>
      </c>
      <c r="I302" s="256">
        <v>6.1111111111111116E-2</v>
      </c>
    </row>
    <row r="303" spans="1:9" s="152" customFormat="1" x14ac:dyDescent="0.2">
      <c r="A303" s="252"/>
      <c r="B303" s="252"/>
      <c r="C303" s="253" t="s">
        <v>223</v>
      </c>
      <c r="D303" s="254">
        <v>0.78501505684374562</v>
      </c>
      <c r="E303" s="255">
        <v>0.78501505684374562</v>
      </c>
      <c r="F303" s="255">
        <v>0.7724548159342457</v>
      </c>
      <c r="G303" s="173">
        <v>0.98399999999999999</v>
      </c>
      <c r="H303" s="173">
        <v>0.98399999999999999</v>
      </c>
      <c r="I303" s="257"/>
    </row>
    <row r="304" spans="1:9" s="152" customFormat="1" x14ac:dyDescent="0.2">
      <c r="A304" s="252"/>
      <c r="B304" s="252"/>
      <c r="C304" s="253" t="s">
        <v>224</v>
      </c>
      <c r="D304" s="254">
        <v>917.98613059040849</v>
      </c>
      <c r="E304" s="255">
        <v>917.98613059040849</v>
      </c>
      <c r="F304" s="255">
        <v>435.78819005033188</v>
      </c>
      <c r="G304" s="173">
        <v>0.47472197621335738</v>
      </c>
      <c r="H304" s="173">
        <v>0.47472197621335738</v>
      </c>
      <c r="I304" s="257"/>
    </row>
    <row r="305" spans="1:9" s="152" customFormat="1" x14ac:dyDescent="0.2">
      <c r="A305" s="252"/>
      <c r="B305" s="252"/>
      <c r="C305" s="253" t="s">
        <v>123</v>
      </c>
      <c r="D305" s="254">
        <v>4921.6457232882822</v>
      </c>
      <c r="E305" s="255">
        <v>3511.3863728056162</v>
      </c>
      <c r="F305" s="255">
        <v>1224.8842020386173</v>
      </c>
      <c r="G305" s="173">
        <v>0.24887695517023922</v>
      </c>
      <c r="H305" s="173">
        <v>0.34883207713195297</v>
      </c>
      <c r="I305" s="256">
        <v>84.234370510378412</v>
      </c>
    </row>
    <row r="306" spans="1:9" s="152" customFormat="1" x14ac:dyDescent="0.2">
      <c r="A306" s="252"/>
      <c r="B306" s="252" t="s">
        <v>49</v>
      </c>
      <c r="C306" s="253" t="s">
        <v>225</v>
      </c>
      <c r="D306" s="254">
        <v>1636.6892526470349</v>
      </c>
      <c r="E306" s="255">
        <v>779.80290386287538</v>
      </c>
      <c r="F306" s="255">
        <v>341.60304608160692</v>
      </c>
      <c r="G306" s="173">
        <v>0.20871588514993222</v>
      </c>
      <c r="H306" s="173">
        <v>0.43806331624237732</v>
      </c>
      <c r="I306" s="257"/>
    </row>
    <row r="307" spans="1:9" s="152" customFormat="1" x14ac:dyDescent="0.2">
      <c r="A307" s="252"/>
      <c r="B307" s="252"/>
      <c r="C307" s="253" t="s">
        <v>226</v>
      </c>
      <c r="D307" s="254">
        <v>334.14591513702157</v>
      </c>
      <c r="E307" s="255">
        <v>86.14499107319979</v>
      </c>
      <c r="F307" s="255">
        <v>21.19166780400715</v>
      </c>
      <c r="G307" s="173">
        <v>6.3420400621438652E-2</v>
      </c>
      <c r="H307" s="173">
        <v>0.24600000000000002</v>
      </c>
      <c r="I307" s="257"/>
    </row>
    <row r="308" spans="1:9" s="152" customFormat="1" x14ac:dyDescent="0.2">
      <c r="A308" s="252"/>
      <c r="B308" s="252"/>
      <c r="C308" s="253" t="s">
        <v>228</v>
      </c>
      <c r="D308" s="254">
        <v>185.84793801753014</v>
      </c>
      <c r="E308" s="258"/>
      <c r="F308" s="258"/>
      <c r="G308" s="173">
        <v>0</v>
      </c>
      <c r="H308" s="173" t="s">
        <v>241</v>
      </c>
      <c r="I308" s="257"/>
    </row>
    <row r="309" spans="1:9" s="152" customFormat="1" x14ac:dyDescent="0.2">
      <c r="A309" s="252"/>
      <c r="B309" s="252"/>
      <c r="C309" s="253" t="s">
        <v>229</v>
      </c>
      <c r="D309" s="254">
        <v>1.8361727870386533</v>
      </c>
      <c r="E309" s="255">
        <v>1.8361727870386533</v>
      </c>
      <c r="F309" s="255">
        <v>7.6507201170013112E-2</v>
      </c>
      <c r="G309" s="173">
        <v>4.1666667597989274E-2</v>
      </c>
      <c r="H309" s="173">
        <v>4.1666667597989274E-2</v>
      </c>
      <c r="I309" s="257"/>
    </row>
    <row r="310" spans="1:9" s="152" customFormat="1" x14ac:dyDescent="0.2">
      <c r="A310" s="252"/>
      <c r="B310" s="252"/>
      <c r="C310" s="253" t="s">
        <v>230</v>
      </c>
      <c r="D310" s="254">
        <v>19.772518266565896</v>
      </c>
      <c r="E310" s="255">
        <v>13.181678844377263</v>
      </c>
      <c r="F310" s="255">
        <v>6.4853859914336134</v>
      </c>
      <c r="G310" s="173">
        <v>0.32799999999999996</v>
      </c>
      <c r="H310" s="173">
        <v>0.49199999999999999</v>
      </c>
      <c r="I310" s="257"/>
    </row>
    <row r="311" spans="1:9" s="152" customFormat="1" x14ac:dyDescent="0.2">
      <c r="A311" s="252"/>
      <c r="B311" s="252"/>
      <c r="C311" s="253" t="s">
        <v>232</v>
      </c>
      <c r="D311" s="254">
        <v>720.3233469650819</v>
      </c>
      <c r="E311" s="255">
        <v>582.10693785846433</v>
      </c>
      <c r="F311" s="255">
        <v>350.28247876131582</v>
      </c>
      <c r="G311" s="173">
        <v>0.486285055506185</v>
      </c>
      <c r="H311" s="173">
        <v>0.6017493624968353</v>
      </c>
      <c r="I311" s="257"/>
    </row>
    <row r="312" spans="1:9" s="152" customFormat="1" x14ac:dyDescent="0.2">
      <c r="A312" s="252"/>
      <c r="B312" s="252"/>
      <c r="C312" s="253" t="s">
        <v>233</v>
      </c>
      <c r="D312" s="254">
        <v>246.88086521935429</v>
      </c>
      <c r="E312" s="255">
        <v>53.803687160946282</v>
      </c>
      <c r="F312" s="255">
        <v>10.658364846449777</v>
      </c>
      <c r="G312" s="173">
        <v>4.3172097752411036E-2</v>
      </c>
      <c r="H312" s="173">
        <v>0.19809729423499831</v>
      </c>
      <c r="I312" s="257"/>
    </row>
    <row r="313" spans="1:9" s="152" customFormat="1" x14ac:dyDescent="0.2">
      <c r="A313" s="252"/>
      <c r="B313" s="252"/>
      <c r="C313" s="253" t="s">
        <v>234</v>
      </c>
      <c r="D313" s="254">
        <v>601.31379532471738</v>
      </c>
      <c r="E313" s="255">
        <v>377.757558638327</v>
      </c>
      <c r="F313" s="255">
        <v>82.758081862898266</v>
      </c>
      <c r="G313" s="173">
        <v>0.13762877636660209</v>
      </c>
      <c r="H313" s="173">
        <v>0.21907723610140278</v>
      </c>
      <c r="I313" s="257"/>
    </row>
    <row r="314" spans="1:9" s="152" customFormat="1" x14ac:dyDescent="0.2">
      <c r="A314" s="252"/>
      <c r="B314" s="252"/>
      <c r="C314" s="253" t="s">
        <v>235</v>
      </c>
      <c r="D314" s="254">
        <v>32.046815114256447</v>
      </c>
      <c r="E314" s="255">
        <v>32.046815114256447</v>
      </c>
      <c r="F314" s="255">
        <v>12.391435177512495</v>
      </c>
      <c r="G314" s="173">
        <v>0.38666666666666671</v>
      </c>
      <c r="H314" s="173">
        <v>0.38666666666666671</v>
      </c>
      <c r="I314" s="257"/>
    </row>
    <row r="315" spans="1:9" s="152" customFormat="1" x14ac:dyDescent="0.2">
      <c r="A315" s="252"/>
      <c r="B315" s="252"/>
      <c r="C315" s="253" t="s">
        <v>236</v>
      </c>
      <c r="D315" s="254">
        <v>702.13188418597792</v>
      </c>
      <c r="E315" s="255">
        <v>452.34665738658117</v>
      </c>
      <c r="F315" s="255">
        <v>208.34777045991061</v>
      </c>
      <c r="G315" s="173">
        <v>0.29673594826342381</v>
      </c>
      <c r="H315" s="173">
        <v>0.46059314699844012</v>
      </c>
      <c r="I315" s="257"/>
    </row>
    <row r="316" spans="1:9" s="152" customFormat="1" x14ac:dyDescent="0.2">
      <c r="A316" s="252"/>
      <c r="B316" s="252"/>
      <c r="C316" s="253" t="s">
        <v>237</v>
      </c>
      <c r="D316" s="254">
        <v>13.864944134526935</v>
      </c>
      <c r="E316" s="255">
        <v>13.864944134526935</v>
      </c>
      <c r="F316" s="255">
        <v>10.981035754545333</v>
      </c>
      <c r="G316" s="173">
        <v>0.79200000000000004</v>
      </c>
      <c r="H316" s="173">
        <v>0.79200000000000004</v>
      </c>
      <c r="I316" s="257"/>
    </row>
    <row r="317" spans="1:9" s="152" customFormat="1" x14ac:dyDescent="0.2">
      <c r="A317" s="252"/>
      <c r="B317" s="252"/>
      <c r="C317" s="253" t="s">
        <v>238</v>
      </c>
      <c r="D317" s="254">
        <v>10502.652632030033</v>
      </c>
      <c r="E317" s="255">
        <v>6309.5908305175108</v>
      </c>
      <c r="F317" s="255">
        <v>2326.6143016612486</v>
      </c>
      <c r="G317" s="173">
        <v>0.22152634988286221</v>
      </c>
      <c r="H317" s="173">
        <v>0.36874250076695075</v>
      </c>
      <c r="I317" s="257"/>
    </row>
    <row r="318" spans="1:9" s="152" customFormat="1" x14ac:dyDescent="0.2">
      <c r="A318" s="252"/>
      <c r="B318" s="252"/>
      <c r="C318" s="253" t="s">
        <v>239</v>
      </c>
      <c r="D318" s="254">
        <v>70.180077740681753</v>
      </c>
      <c r="E318" s="258"/>
      <c r="F318" s="258"/>
      <c r="G318" s="173">
        <v>0</v>
      </c>
      <c r="H318" s="173" t="s">
        <v>241</v>
      </c>
      <c r="I318" s="257"/>
    </row>
    <row r="319" spans="1:9" s="152" customFormat="1" x14ac:dyDescent="0.2">
      <c r="A319" s="252"/>
      <c r="B319" s="252"/>
      <c r="C319" s="253" t="s">
        <v>240</v>
      </c>
      <c r="D319" s="254">
        <v>6694.1371036139635</v>
      </c>
      <c r="E319" s="255">
        <v>3361.651534857479</v>
      </c>
      <c r="F319" s="255">
        <v>1114.695963618818</v>
      </c>
      <c r="G319" s="173">
        <v>0.16651824519952349</v>
      </c>
      <c r="H319" s="173">
        <v>0.3315917643635472</v>
      </c>
      <c r="I319" s="256">
        <v>0.1</v>
      </c>
    </row>
    <row r="320" spans="1:9" s="152" customFormat="1" x14ac:dyDescent="0.2">
      <c r="A320" s="252"/>
      <c r="B320" s="252"/>
      <c r="C320" s="253" t="s">
        <v>123</v>
      </c>
      <c r="D320" s="254">
        <v>21761.823261183785</v>
      </c>
      <c r="E320" s="255">
        <v>12064.134712235584</v>
      </c>
      <c r="F320" s="255">
        <v>4486.086039220917</v>
      </c>
      <c r="G320" s="173">
        <v>0.20614476946068561</v>
      </c>
      <c r="H320" s="173">
        <v>0.3718531122394611</v>
      </c>
      <c r="I320" s="256">
        <v>0.1</v>
      </c>
    </row>
    <row r="321" spans="1:9" s="152" customFormat="1" x14ac:dyDescent="0.2">
      <c r="A321" s="252" t="s">
        <v>16</v>
      </c>
      <c r="B321" s="252" t="s">
        <v>41</v>
      </c>
      <c r="C321" s="253" t="s">
        <v>126</v>
      </c>
      <c r="D321" s="254">
        <v>220.43478260869566</v>
      </c>
      <c r="E321" s="255">
        <v>220.43478260869566</v>
      </c>
      <c r="F321" s="255">
        <v>100.29782608695652</v>
      </c>
      <c r="G321" s="173">
        <v>0.45499999999999996</v>
      </c>
      <c r="H321" s="173">
        <v>0.45499999999999996</v>
      </c>
      <c r="I321" s="256">
        <v>100.29782608695652</v>
      </c>
    </row>
    <row r="322" spans="1:9" s="152" customFormat="1" x14ac:dyDescent="0.2">
      <c r="A322" s="252"/>
      <c r="B322" s="252"/>
      <c r="C322" s="253" t="s">
        <v>127</v>
      </c>
      <c r="D322" s="254">
        <v>421.54150197628451</v>
      </c>
      <c r="E322" s="255">
        <v>421.54150197628451</v>
      </c>
      <c r="F322" s="255">
        <v>3743.0830039525686</v>
      </c>
      <c r="G322" s="173">
        <v>8.8795124238162213</v>
      </c>
      <c r="H322" s="173">
        <v>8.8795124238162213</v>
      </c>
      <c r="I322" s="256">
        <v>3743.0830039525686</v>
      </c>
    </row>
    <row r="323" spans="1:9" s="152" customFormat="1" x14ac:dyDescent="0.2">
      <c r="A323" s="252"/>
      <c r="B323" s="252"/>
      <c r="C323" s="253" t="s">
        <v>128</v>
      </c>
      <c r="D323" s="254">
        <v>300</v>
      </c>
      <c r="E323" s="255">
        <v>300</v>
      </c>
      <c r="F323" s="255">
        <v>2200</v>
      </c>
      <c r="G323" s="173">
        <v>7.333333333333333</v>
      </c>
      <c r="H323" s="173">
        <v>7.333333333333333</v>
      </c>
      <c r="I323" s="256">
        <v>2200</v>
      </c>
    </row>
    <row r="324" spans="1:9" s="152" customFormat="1" x14ac:dyDescent="0.2">
      <c r="A324" s="252"/>
      <c r="B324" s="252"/>
      <c r="C324" s="253" t="s">
        <v>129</v>
      </c>
      <c r="D324" s="254">
        <v>678</v>
      </c>
      <c r="E324" s="255">
        <v>678</v>
      </c>
      <c r="F324" s="255">
        <v>4029.5</v>
      </c>
      <c r="G324" s="173">
        <v>5.9432153392330385</v>
      </c>
      <c r="H324" s="173">
        <v>5.9432153392330385</v>
      </c>
      <c r="I324" s="256">
        <v>4019.5</v>
      </c>
    </row>
    <row r="325" spans="1:9" s="152" customFormat="1" x14ac:dyDescent="0.2">
      <c r="A325" s="252"/>
      <c r="B325" s="252"/>
      <c r="C325" s="253" t="s">
        <v>130</v>
      </c>
      <c r="D325" s="254">
        <v>688</v>
      </c>
      <c r="E325" s="255">
        <v>688</v>
      </c>
      <c r="F325" s="255">
        <v>5952</v>
      </c>
      <c r="G325" s="173">
        <v>8.6511627906976738</v>
      </c>
      <c r="H325" s="173">
        <v>8.6511627906976738</v>
      </c>
      <c r="I325" s="256">
        <v>5952</v>
      </c>
    </row>
    <row r="326" spans="1:9" s="152" customFormat="1" x14ac:dyDescent="0.2">
      <c r="A326" s="252"/>
      <c r="B326" s="252"/>
      <c r="C326" s="253" t="s">
        <v>132</v>
      </c>
      <c r="D326" s="254">
        <v>3232.909090909091</v>
      </c>
      <c r="E326" s="255">
        <v>3232.909090909091</v>
      </c>
      <c r="F326" s="255">
        <v>20350.818181818184</v>
      </c>
      <c r="G326" s="173">
        <v>6.2948934255666167</v>
      </c>
      <c r="H326" s="173">
        <v>6.2948934255666167</v>
      </c>
      <c r="I326" s="256">
        <v>20300.818181818184</v>
      </c>
    </row>
    <row r="327" spans="1:9" s="152" customFormat="1" x14ac:dyDescent="0.2">
      <c r="A327" s="252"/>
      <c r="B327" s="252"/>
      <c r="C327" s="253" t="s">
        <v>133</v>
      </c>
      <c r="D327" s="254">
        <v>474.33628318584067</v>
      </c>
      <c r="E327" s="255">
        <v>474.33628318584067</v>
      </c>
      <c r="F327" s="255">
        <v>5217.6991150442482</v>
      </c>
      <c r="G327" s="173">
        <v>11.000000000000002</v>
      </c>
      <c r="H327" s="173">
        <v>11.000000000000002</v>
      </c>
      <c r="I327" s="256">
        <v>5217.6991150442482</v>
      </c>
    </row>
    <row r="328" spans="1:9" s="152" customFormat="1" x14ac:dyDescent="0.2">
      <c r="A328" s="252"/>
      <c r="B328" s="252"/>
      <c r="C328" s="253" t="s">
        <v>135</v>
      </c>
      <c r="D328" s="254">
        <v>732.22222222222229</v>
      </c>
      <c r="E328" s="255">
        <v>732.22222222222229</v>
      </c>
      <c r="F328" s="255">
        <v>5901.1111111111113</v>
      </c>
      <c r="G328" s="173">
        <v>8.0591805766312596</v>
      </c>
      <c r="H328" s="173">
        <v>8.0591805766312596</v>
      </c>
      <c r="I328" s="256">
        <v>5864.4444444444453</v>
      </c>
    </row>
    <row r="329" spans="1:9" s="152" customFormat="1" x14ac:dyDescent="0.2">
      <c r="A329" s="252"/>
      <c r="B329" s="252"/>
      <c r="C329" s="253" t="s">
        <v>123</v>
      </c>
      <c r="D329" s="254">
        <v>6747.443880902134</v>
      </c>
      <c r="E329" s="255">
        <v>6747.443880902134</v>
      </c>
      <c r="F329" s="255">
        <v>47494.509238013066</v>
      </c>
      <c r="G329" s="173">
        <v>7.0388891076872575</v>
      </c>
      <c r="H329" s="173">
        <v>7.0388891076872575</v>
      </c>
      <c r="I329" s="256">
        <v>47397.842571346402</v>
      </c>
    </row>
    <row r="330" spans="1:9" s="152" customFormat="1" x14ac:dyDescent="0.2">
      <c r="A330" s="252"/>
      <c r="B330" s="252" t="s">
        <v>42</v>
      </c>
      <c r="C330" s="253" t="s">
        <v>140</v>
      </c>
      <c r="D330" s="254">
        <v>250</v>
      </c>
      <c r="E330" s="255">
        <v>250</v>
      </c>
      <c r="F330" s="255">
        <v>1750</v>
      </c>
      <c r="G330" s="173">
        <v>7</v>
      </c>
      <c r="H330" s="173">
        <v>7</v>
      </c>
      <c r="I330" s="256">
        <v>1660</v>
      </c>
    </row>
    <row r="331" spans="1:9" s="152" customFormat="1" x14ac:dyDescent="0.2">
      <c r="A331" s="252"/>
      <c r="B331" s="252"/>
      <c r="C331" s="253" t="s">
        <v>144</v>
      </c>
      <c r="D331" s="254">
        <v>478</v>
      </c>
      <c r="E331" s="255">
        <v>478</v>
      </c>
      <c r="F331" s="255">
        <v>195</v>
      </c>
      <c r="G331" s="173">
        <v>0.40794979079497906</v>
      </c>
      <c r="H331" s="173">
        <v>0.40794979079497906</v>
      </c>
      <c r="I331" s="256">
        <v>195</v>
      </c>
    </row>
    <row r="332" spans="1:9" s="152" customFormat="1" x14ac:dyDescent="0.2">
      <c r="A332" s="252"/>
      <c r="B332" s="252"/>
      <c r="C332" s="253" t="s">
        <v>123</v>
      </c>
      <c r="D332" s="254">
        <v>728</v>
      </c>
      <c r="E332" s="255">
        <v>728</v>
      </c>
      <c r="F332" s="255">
        <v>1945</v>
      </c>
      <c r="G332" s="173">
        <v>2.6717032967032965</v>
      </c>
      <c r="H332" s="173">
        <v>2.6717032967032965</v>
      </c>
      <c r="I332" s="256">
        <v>1855</v>
      </c>
    </row>
    <row r="333" spans="1:9" s="152" customFormat="1" x14ac:dyDescent="0.2">
      <c r="A333" s="252"/>
      <c r="B333" s="252" t="s">
        <v>43</v>
      </c>
      <c r="C333" s="253" t="s">
        <v>154</v>
      </c>
      <c r="D333" s="254">
        <v>117.33333333333331</v>
      </c>
      <c r="E333" s="255">
        <v>117.33333333333331</v>
      </c>
      <c r="F333" s="255">
        <v>528</v>
      </c>
      <c r="G333" s="173">
        <v>4.5000000000000009</v>
      </c>
      <c r="H333" s="173">
        <v>4.5000000000000009</v>
      </c>
      <c r="I333" s="256">
        <v>528</v>
      </c>
    </row>
    <row r="334" spans="1:9" s="152" customFormat="1" x14ac:dyDescent="0.2">
      <c r="A334" s="252"/>
      <c r="B334" s="252"/>
      <c r="C334" s="253" t="s">
        <v>123</v>
      </c>
      <c r="D334" s="254">
        <v>117.33333333333331</v>
      </c>
      <c r="E334" s="255">
        <v>117.33333333333331</v>
      </c>
      <c r="F334" s="255">
        <v>528</v>
      </c>
      <c r="G334" s="173">
        <v>4.5000000000000009</v>
      </c>
      <c r="H334" s="173">
        <v>4.5000000000000009</v>
      </c>
      <c r="I334" s="256">
        <v>528</v>
      </c>
    </row>
    <row r="335" spans="1:9" s="152" customFormat="1" x14ac:dyDescent="0.2">
      <c r="A335" s="252"/>
      <c r="B335" s="252" t="s">
        <v>7</v>
      </c>
      <c r="C335" s="253" t="s">
        <v>175</v>
      </c>
      <c r="D335" s="254">
        <v>629.56363636363631</v>
      </c>
      <c r="E335" s="255">
        <v>629.56363636363631</v>
      </c>
      <c r="F335" s="255">
        <v>5578.7563636363629</v>
      </c>
      <c r="G335" s="173">
        <v>8.8613065326633169</v>
      </c>
      <c r="H335" s="173">
        <v>8.8613065326633169</v>
      </c>
      <c r="I335" s="256">
        <v>5578.7563636363629</v>
      </c>
    </row>
    <row r="336" spans="1:9" s="152" customFormat="1" x14ac:dyDescent="0.2">
      <c r="A336" s="252"/>
      <c r="B336" s="252"/>
      <c r="C336" s="253" t="s">
        <v>176</v>
      </c>
      <c r="D336" s="254">
        <v>2154.333333333333</v>
      </c>
      <c r="E336" s="255">
        <v>2154.333333333333</v>
      </c>
      <c r="F336" s="255">
        <v>13603.222222222221</v>
      </c>
      <c r="G336" s="173">
        <v>6.3143534994068808</v>
      </c>
      <c r="H336" s="173">
        <v>6.3143534994068808</v>
      </c>
      <c r="I336" s="256">
        <v>13577.666666666666</v>
      </c>
    </row>
    <row r="337" spans="1:9" s="152" customFormat="1" x14ac:dyDescent="0.2">
      <c r="A337" s="252"/>
      <c r="B337" s="252"/>
      <c r="C337" s="253" t="s">
        <v>123</v>
      </c>
      <c r="D337" s="254">
        <v>2783.8969696969693</v>
      </c>
      <c r="E337" s="255">
        <v>2783.8969696969693</v>
      </c>
      <c r="F337" s="255">
        <v>19181.978585858582</v>
      </c>
      <c r="G337" s="173">
        <v>6.8903335125748439</v>
      </c>
      <c r="H337" s="173">
        <v>6.8903335125748439</v>
      </c>
      <c r="I337" s="256">
        <v>19156.423030303027</v>
      </c>
    </row>
    <row r="338" spans="1:9" s="152" customFormat="1" x14ac:dyDescent="0.2">
      <c r="A338" s="252"/>
      <c r="B338" s="252" t="s">
        <v>46</v>
      </c>
      <c r="C338" s="253" t="s">
        <v>195</v>
      </c>
      <c r="D338" s="254">
        <v>14.731913311603975</v>
      </c>
      <c r="E338" s="255">
        <v>14.731913311603975</v>
      </c>
      <c r="F338" s="255">
        <v>162.05104595065632</v>
      </c>
      <c r="G338" s="173">
        <v>10.999999967622168</v>
      </c>
      <c r="H338" s="173">
        <v>10.999999967622168</v>
      </c>
      <c r="I338" s="257"/>
    </row>
    <row r="339" spans="1:9" s="152" customFormat="1" x14ac:dyDescent="0.2">
      <c r="A339" s="252"/>
      <c r="B339" s="252"/>
      <c r="C339" s="253" t="s">
        <v>196</v>
      </c>
      <c r="D339" s="254">
        <v>27.476798579999997</v>
      </c>
      <c r="E339" s="255">
        <v>27.476798579999997</v>
      </c>
      <c r="F339" s="255">
        <v>0.43962877728089345</v>
      </c>
      <c r="G339" s="173">
        <v>1.6000000000032519E-2</v>
      </c>
      <c r="H339" s="173">
        <v>1.6000000000032519E-2</v>
      </c>
      <c r="I339" s="257"/>
    </row>
    <row r="340" spans="1:9" s="152" customFormat="1" x14ac:dyDescent="0.2">
      <c r="A340" s="252"/>
      <c r="B340" s="252"/>
      <c r="C340" s="253" t="s">
        <v>123</v>
      </c>
      <c r="D340" s="254">
        <v>42.208711891603969</v>
      </c>
      <c r="E340" s="255">
        <v>42.208711891603969</v>
      </c>
      <c r="F340" s="255">
        <v>162.4906747279372</v>
      </c>
      <c r="G340" s="173">
        <v>3.8496951801142116</v>
      </c>
      <c r="H340" s="173">
        <v>3.8496951801142116</v>
      </c>
      <c r="I340" s="257"/>
    </row>
    <row r="341" spans="1:9" s="152" customFormat="1" x14ac:dyDescent="0.2">
      <c r="A341" s="252"/>
      <c r="B341" s="252" t="s">
        <v>48</v>
      </c>
      <c r="C341" s="253" t="s">
        <v>210</v>
      </c>
      <c r="D341" s="254">
        <v>540</v>
      </c>
      <c r="E341" s="255">
        <v>540</v>
      </c>
      <c r="F341" s="255">
        <v>4130</v>
      </c>
      <c r="G341" s="173">
        <v>7.6481481481481479</v>
      </c>
      <c r="H341" s="173">
        <v>7.6481481481481479</v>
      </c>
      <c r="I341" s="256">
        <v>4100</v>
      </c>
    </row>
    <row r="342" spans="1:9" s="152" customFormat="1" x14ac:dyDescent="0.2">
      <c r="A342" s="252"/>
      <c r="B342" s="252"/>
      <c r="C342" s="253" t="s">
        <v>217</v>
      </c>
      <c r="D342" s="254">
        <v>100</v>
      </c>
      <c r="E342" s="255">
        <v>100</v>
      </c>
      <c r="F342" s="255">
        <v>750</v>
      </c>
      <c r="G342" s="173">
        <v>7.5</v>
      </c>
      <c r="H342" s="173">
        <v>7.5</v>
      </c>
      <c r="I342" s="256">
        <v>750</v>
      </c>
    </row>
    <row r="343" spans="1:9" s="152" customFormat="1" x14ac:dyDescent="0.2">
      <c r="A343" s="252"/>
      <c r="B343" s="252"/>
      <c r="C343" s="253" t="s">
        <v>218</v>
      </c>
      <c r="D343" s="254">
        <v>695</v>
      </c>
      <c r="E343" s="255">
        <v>695</v>
      </c>
      <c r="F343" s="255">
        <v>4920</v>
      </c>
      <c r="G343" s="173">
        <v>7.0791366906474824</v>
      </c>
      <c r="H343" s="173">
        <v>7.0791366906474824</v>
      </c>
      <c r="I343" s="256">
        <v>4845</v>
      </c>
    </row>
    <row r="344" spans="1:9" s="152" customFormat="1" x14ac:dyDescent="0.2">
      <c r="A344" s="252"/>
      <c r="B344" s="252"/>
      <c r="C344" s="253" t="s">
        <v>219</v>
      </c>
      <c r="D344" s="254">
        <v>75</v>
      </c>
      <c r="E344" s="255">
        <v>75</v>
      </c>
      <c r="F344" s="255">
        <v>550</v>
      </c>
      <c r="G344" s="173">
        <v>7.333333333333333</v>
      </c>
      <c r="H344" s="173">
        <v>7.333333333333333</v>
      </c>
      <c r="I344" s="256">
        <v>550</v>
      </c>
    </row>
    <row r="345" spans="1:9" s="152" customFormat="1" x14ac:dyDescent="0.2">
      <c r="A345" s="252"/>
      <c r="B345" s="252"/>
      <c r="C345" s="253" t="s">
        <v>220</v>
      </c>
      <c r="D345" s="254">
        <v>360</v>
      </c>
      <c r="E345" s="255">
        <v>360</v>
      </c>
      <c r="F345" s="255">
        <v>2160</v>
      </c>
      <c r="G345" s="173">
        <v>6</v>
      </c>
      <c r="H345" s="173">
        <v>6</v>
      </c>
      <c r="I345" s="256">
        <v>2120</v>
      </c>
    </row>
    <row r="346" spans="1:9" s="152" customFormat="1" x14ac:dyDescent="0.2">
      <c r="A346" s="252"/>
      <c r="B346" s="252"/>
      <c r="C346" s="253" t="s">
        <v>123</v>
      </c>
      <c r="D346" s="254">
        <v>1770</v>
      </c>
      <c r="E346" s="255">
        <v>1770</v>
      </c>
      <c r="F346" s="255">
        <v>12510</v>
      </c>
      <c r="G346" s="173">
        <v>7.0677966101694913</v>
      </c>
      <c r="H346" s="173">
        <v>7.0677966101694913</v>
      </c>
      <c r="I346" s="256">
        <v>12365</v>
      </c>
    </row>
    <row r="347" spans="1:9" s="152" customFormat="1" x14ac:dyDescent="0.2">
      <c r="A347" s="252" t="s">
        <v>17</v>
      </c>
      <c r="B347" s="252" t="s">
        <v>41</v>
      </c>
      <c r="C347" s="253" t="s">
        <v>127</v>
      </c>
      <c r="D347" s="254">
        <v>94.565217391304344</v>
      </c>
      <c r="E347" s="255">
        <v>94.565217391304344</v>
      </c>
      <c r="F347" s="255">
        <v>684.78260869565224</v>
      </c>
      <c r="G347" s="173">
        <v>7.2413793103448283</v>
      </c>
      <c r="H347" s="173">
        <v>7.2413793103448283</v>
      </c>
      <c r="I347" s="256">
        <v>684.78260869565224</v>
      </c>
    </row>
    <row r="348" spans="1:9" s="152" customFormat="1" x14ac:dyDescent="0.2">
      <c r="A348" s="252"/>
      <c r="B348" s="252"/>
      <c r="C348" s="253" t="s">
        <v>130</v>
      </c>
      <c r="D348" s="254">
        <v>169</v>
      </c>
      <c r="E348" s="255">
        <v>169</v>
      </c>
      <c r="F348" s="255">
        <v>1352</v>
      </c>
      <c r="G348" s="173">
        <v>8</v>
      </c>
      <c r="H348" s="173">
        <v>8</v>
      </c>
      <c r="I348" s="256">
        <v>1352</v>
      </c>
    </row>
    <row r="349" spans="1:9" s="152" customFormat="1" x14ac:dyDescent="0.2">
      <c r="A349" s="252"/>
      <c r="B349" s="252"/>
      <c r="C349" s="253" t="s">
        <v>123</v>
      </c>
      <c r="D349" s="254">
        <v>263.56521739130437</v>
      </c>
      <c r="E349" s="255">
        <v>263.56521739130437</v>
      </c>
      <c r="F349" s="255">
        <v>2036.7826086956522</v>
      </c>
      <c r="G349" s="173">
        <v>7.7278126031012864</v>
      </c>
      <c r="H349" s="173">
        <v>7.7278126031012864</v>
      </c>
      <c r="I349" s="256">
        <v>2036.7826086956522</v>
      </c>
    </row>
    <row r="350" spans="1:9" s="152" customFormat="1" x14ac:dyDescent="0.2">
      <c r="A350" s="252"/>
      <c r="B350" s="252" t="s">
        <v>43</v>
      </c>
      <c r="C350" s="253" t="s">
        <v>150</v>
      </c>
      <c r="D350" s="254">
        <v>408.52415728350297</v>
      </c>
      <c r="E350" s="255">
        <v>408.52415728350297</v>
      </c>
      <c r="F350" s="255">
        <v>675.09708497536565</v>
      </c>
      <c r="G350" s="173">
        <v>1.6525267182838086</v>
      </c>
      <c r="H350" s="173">
        <v>1.6525267182838086</v>
      </c>
      <c r="I350" s="257"/>
    </row>
    <row r="351" spans="1:9" s="152" customFormat="1" x14ac:dyDescent="0.2">
      <c r="A351" s="252"/>
      <c r="B351" s="252"/>
      <c r="C351" s="253" t="s">
        <v>151</v>
      </c>
      <c r="D351" s="254">
        <v>54.047313340000002</v>
      </c>
      <c r="E351" s="255">
        <v>54.047313340000002</v>
      </c>
      <c r="F351" s="255">
        <v>40.035046800675111</v>
      </c>
      <c r="G351" s="173">
        <v>0.74074073856036582</v>
      </c>
      <c r="H351" s="173">
        <v>0.74074073856036582</v>
      </c>
      <c r="I351" s="257"/>
    </row>
    <row r="352" spans="1:9" s="152" customFormat="1" x14ac:dyDescent="0.2">
      <c r="A352" s="252"/>
      <c r="B352" s="252"/>
      <c r="C352" s="253" t="s">
        <v>123</v>
      </c>
      <c r="D352" s="254">
        <v>462.57147062350299</v>
      </c>
      <c r="E352" s="255">
        <v>462.57147062350299</v>
      </c>
      <c r="F352" s="255">
        <v>715.13213177604075</v>
      </c>
      <c r="G352" s="173">
        <v>1.5459927323492511</v>
      </c>
      <c r="H352" s="173">
        <v>1.5459927323492511</v>
      </c>
      <c r="I352" s="257"/>
    </row>
    <row r="353" spans="1:9" s="152" customFormat="1" x14ac:dyDescent="0.2">
      <c r="A353" s="252"/>
      <c r="B353" s="252" t="s">
        <v>46</v>
      </c>
      <c r="C353" s="253" t="s">
        <v>190</v>
      </c>
      <c r="D353" s="254">
        <v>5.1994809688581336</v>
      </c>
      <c r="E353" s="255">
        <v>5.1994809688581336</v>
      </c>
      <c r="F353" s="255">
        <v>2.0797923875432534</v>
      </c>
      <c r="G353" s="173">
        <v>0.39999999999999997</v>
      </c>
      <c r="H353" s="173">
        <v>0.39999999999999997</v>
      </c>
      <c r="I353" s="257"/>
    </row>
    <row r="354" spans="1:9" s="152" customFormat="1" x14ac:dyDescent="0.2">
      <c r="A354" s="252"/>
      <c r="B354" s="252"/>
      <c r="C354" s="253" t="s">
        <v>123</v>
      </c>
      <c r="D354" s="254">
        <v>5.1994809688581336</v>
      </c>
      <c r="E354" s="255">
        <v>5.1994809688581336</v>
      </c>
      <c r="F354" s="255">
        <v>2.0797923875432534</v>
      </c>
      <c r="G354" s="173">
        <v>0.39999999999999997</v>
      </c>
      <c r="H354" s="173">
        <v>0.39999999999999997</v>
      </c>
      <c r="I354" s="257"/>
    </row>
    <row r="355" spans="1:9" s="152" customFormat="1" x14ac:dyDescent="0.2">
      <c r="A355" s="252"/>
      <c r="B355" s="252" t="s">
        <v>68</v>
      </c>
      <c r="C355" s="253" t="s">
        <v>206</v>
      </c>
      <c r="D355" s="254">
        <v>1</v>
      </c>
      <c r="E355" s="255">
        <v>1</v>
      </c>
      <c r="F355" s="255">
        <v>0.75</v>
      </c>
      <c r="G355" s="173">
        <v>0.75</v>
      </c>
      <c r="H355" s="173">
        <v>0.75</v>
      </c>
      <c r="I355" s="256">
        <v>0.75</v>
      </c>
    </row>
    <row r="356" spans="1:9" s="152" customFormat="1" x14ac:dyDescent="0.2">
      <c r="A356" s="252"/>
      <c r="B356" s="252"/>
      <c r="C356" s="253" t="s">
        <v>123</v>
      </c>
      <c r="D356" s="254">
        <v>1</v>
      </c>
      <c r="E356" s="255">
        <v>1</v>
      </c>
      <c r="F356" s="255">
        <v>0.75</v>
      </c>
      <c r="G356" s="173">
        <v>0.75</v>
      </c>
      <c r="H356" s="173">
        <v>0.75</v>
      </c>
      <c r="I356" s="256">
        <v>0.75</v>
      </c>
    </row>
    <row r="357" spans="1:9" s="152" customFormat="1" x14ac:dyDescent="0.2">
      <c r="A357" s="252"/>
      <c r="B357" s="252" t="s">
        <v>48</v>
      </c>
      <c r="C357" s="253" t="s">
        <v>212</v>
      </c>
      <c r="D357" s="254">
        <v>528</v>
      </c>
      <c r="E357" s="255">
        <v>528</v>
      </c>
      <c r="F357" s="255">
        <v>2760</v>
      </c>
      <c r="G357" s="173">
        <v>5.2272727272727275</v>
      </c>
      <c r="H357" s="173">
        <v>5.2272727272727275</v>
      </c>
      <c r="I357" s="256">
        <v>2760</v>
      </c>
    </row>
    <row r="358" spans="1:9" s="152" customFormat="1" x14ac:dyDescent="0.2">
      <c r="A358" s="252"/>
      <c r="B358" s="252"/>
      <c r="C358" s="253" t="s">
        <v>215</v>
      </c>
      <c r="D358" s="254">
        <v>68.939393939393938</v>
      </c>
      <c r="E358" s="255">
        <v>68.939393939393938</v>
      </c>
      <c r="F358" s="255">
        <v>413.63636363636368</v>
      </c>
      <c r="G358" s="173">
        <v>6.0000000000000009</v>
      </c>
      <c r="H358" s="173">
        <v>6.0000000000000009</v>
      </c>
      <c r="I358" s="256">
        <v>413.63636363636368</v>
      </c>
    </row>
    <row r="359" spans="1:9" s="152" customFormat="1" x14ac:dyDescent="0.2">
      <c r="A359" s="252"/>
      <c r="B359" s="252"/>
      <c r="C359" s="253" t="s">
        <v>123</v>
      </c>
      <c r="D359" s="254">
        <v>596.93939393939399</v>
      </c>
      <c r="E359" s="255">
        <v>596.93939393939399</v>
      </c>
      <c r="F359" s="255">
        <v>3173.6363636363635</v>
      </c>
      <c r="G359" s="173">
        <v>5.3165135286055119</v>
      </c>
      <c r="H359" s="173">
        <v>5.3165135286055119</v>
      </c>
      <c r="I359" s="256">
        <v>3173.6363636363635</v>
      </c>
    </row>
    <row r="360" spans="1:9" s="152" customFormat="1" x14ac:dyDescent="0.2">
      <c r="A360" s="252"/>
      <c r="B360" s="252" t="s">
        <v>49</v>
      </c>
      <c r="C360" s="253" t="s">
        <v>226</v>
      </c>
      <c r="D360" s="254">
        <v>269.37367487000887</v>
      </c>
      <c r="E360" s="258"/>
      <c r="F360" s="258"/>
      <c r="G360" s="173">
        <v>0</v>
      </c>
      <c r="H360" s="173" t="s">
        <v>241</v>
      </c>
      <c r="I360" s="257"/>
    </row>
    <row r="361" spans="1:9" s="152" customFormat="1" x14ac:dyDescent="0.2">
      <c r="A361" s="252"/>
      <c r="B361" s="252"/>
      <c r="C361" s="253" t="s">
        <v>123</v>
      </c>
      <c r="D361" s="254">
        <v>269.37367487000887</v>
      </c>
      <c r="E361" s="258"/>
      <c r="F361" s="258"/>
      <c r="G361" s="173">
        <v>0</v>
      </c>
      <c r="H361" s="173" t="s">
        <v>241</v>
      </c>
      <c r="I361" s="257"/>
    </row>
    <row r="362" spans="1:9" s="152" customFormat="1" x14ac:dyDescent="0.2">
      <c r="A362" s="252" t="s">
        <v>72</v>
      </c>
      <c r="B362" s="252" t="s">
        <v>41</v>
      </c>
      <c r="C362" s="253" t="s">
        <v>126</v>
      </c>
      <c r="D362" s="254">
        <v>365.08614861680883</v>
      </c>
      <c r="E362" s="255">
        <v>365.08614861680883</v>
      </c>
      <c r="F362" s="255">
        <v>286.02117055951152</v>
      </c>
      <c r="G362" s="173">
        <v>0.78343473627567506</v>
      </c>
      <c r="H362" s="173">
        <v>0.78343473627567506</v>
      </c>
      <c r="I362" s="256">
        <v>61.998751642560137</v>
      </c>
    </row>
    <row r="363" spans="1:9" s="152" customFormat="1" x14ac:dyDescent="0.2">
      <c r="A363" s="252"/>
      <c r="B363" s="252"/>
      <c r="C363" s="253" t="s">
        <v>127</v>
      </c>
      <c r="D363" s="254">
        <v>12.36579346793399</v>
      </c>
      <c r="E363" s="255">
        <v>12.36579346793399</v>
      </c>
      <c r="F363" s="255">
        <v>6.3328964745173195</v>
      </c>
      <c r="G363" s="173">
        <v>0.51213021557729332</v>
      </c>
      <c r="H363" s="173">
        <v>0.51213021557729332</v>
      </c>
      <c r="I363" s="256">
        <v>3.0353690962589748</v>
      </c>
    </row>
    <row r="364" spans="1:9" s="152" customFormat="1" x14ac:dyDescent="0.2">
      <c r="A364" s="252"/>
      <c r="B364" s="252"/>
      <c r="C364" s="253" t="s">
        <v>128</v>
      </c>
      <c r="D364" s="254">
        <v>517.3073979591843</v>
      </c>
      <c r="E364" s="255">
        <v>517.3073979591843</v>
      </c>
      <c r="F364" s="255">
        <v>77.558265306122536</v>
      </c>
      <c r="G364" s="173">
        <v>0.14992684352107777</v>
      </c>
      <c r="H364" s="173">
        <v>0.14992684352107777</v>
      </c>
      <c r="I364" s="256">
        <v>1.37</v>
      </c>
    </row>
    <row r="365" spans="1:9" s="152" customFormat="1" x14ac:dyDescent="0.2">
      <c r="A365" s="252"/>
      <c r="B365" s="252"/>
      <c r="C365" s="253" t="s">
        <v>129</v>
      </c>
      <c r="D365" s="254">
        <v>127.02261657326022</v>
      </c>
      <c r="E365" s="255">
        <v>113.39490640649711</v>
      </c>
      <c r="F365" s="255">
        <v>87.957514156557821</v>
      </c>
      <c r="G365" s="173">
        <v>0.69245553689116757</v>
      </c>
      <c r="H365" s="173">
        <v>0.77567429564471313</v>
      </c>
      <c r="I365" s="256">
        <v>5.45</v>
      </c>
    </row>
    <row r="366" spans="1:9" s="152" customFormat="1" x14ac:dyDescent="0.2">
      <c r="A366" s="252"/>
      <c r="B366" s="252"/>
      <c r="C366" s="253" t="s">
        <v>130</v>
      </c>
      <c r="D366" s="254">
        <v>449.70565238357807</v>
      </c>
      <c r="E366" s="255">
        <v>302.23674141358731</v>
      </c>
      <c r="F366" s="255">
        <v>231.57242368555299</v>
      </c>
      <c r="G366" s="173">
        <v>0.51494221266321205</v>
      </c>
      <c r="H366" s="173">
        <v>0.76619547511817654</v>
      </c>
      <c r="I366" s="256">
        <v>128.26150373254464</v>
      </c>
    </row>
    <row r="367" spans="1:9" s="152" customFormat="1" x14ac:dyDescent="0.2">
      <c r="A367" s="252"/>
      <c r="B367" s="252"/>
      <c r="C367" s="253" t="s">
        <v>131</v>
      </c>
      <c r="D367" s="254">
        <v>10.023877314669207</v>
      </c>
      <c r="E367" s="255">
        <v>8.3474067264339133</v>
      </c>
      <c r="F367" s="255">
        <v>7.2600358481342671</v>
      </c>
      <c r="G367" s="173">
        <v>0.72427421248559565</v>
      </c>
      <c r="H367" s="173">
        <v>0.86973548624913111</v>
      </c>
      <c r="I367" s="256">
        <v>4.6009698549780023</v>
      </c>
    </row>
    <row r="368" spans="1:9" s="152" customFormat="1" x14ac:dyDescent="0.2">
      <c r="A368" s="252"/>
      <c r="B368" s="252"/>
      <c r="C368" s="253" t="s">
        <v>132</v>
      </c>
      <c r="D368" s="254">
        <v>426.76299472026653</v>
      </c>
      <c r="E368" s="255">
        <v>242.314528248751</v>
      </c>
      <c r="F368" s="255">
        <v>89.705940986867262</v>
      </c>
      <c r="G368" s="173">
        <v>0.21020084238013062</v>
      </c>
      <c r="H368" s="173">
        <v>0.37020455040474715</v>
      </c>
      <c r="I368" s="256">
        <v>41.621945857712873</v>
      </c>
    </row>
    <row r="369" spans="1:9" s="152" customFormat="1" x14ac:dyDescent="0.2">
      <c r="A369" s="252"/>
      <c r="B369" s="252"/>
      <c r="C369" s="253" t="s">
        <v>133</v>
      </c>
      <c r="D369" s="254">
        <v>974.19329371965841</v>
      </c>
      <c r="E369" s="255">
        <v>970.57380743760837</v>
      </c>
      <c r="F369" s="255">
        <v>2429.8481947329692</v>
      </c>
      <c r="G369" s="173">
        <v>2.4942156863504357</v>
      </c>
      <c r="H369" s="173">
        <v>2.5035171731534365</v>
      </c>
      <c r="I369" s="256">
        <v>2401.3710786092352</v>
      </c>
    </row>
    <row r="370" spans="1:9" s="152" customFormat="1" x14ac:dyDescent="0.2">
      <c r="A370" s="252"/>
      <c r="B370" s="252"/>
      <c r="C370" s="253" t="s">
        <v>134</v>
      </c>
      <c r="D370" s="254">
        <v>1.0625</v>
      </c>
      <c r="E370" s="255">
        <v>1.0625</v>
      </c>
      <c r="F370" s="255">
        <v>0.42500000000000004</v>
      </c>
      <c r="G370" s="173">
        <v>0.4</v>
      </c>
      <c r="H370" s="173">
        <v>0.4</v>
      </c>
      <c r="I370" s="256">
        <v>0.31874999999999998</v>
      </c>
    </row>
    <row r="371" spans="1:9" s="152" customFormat="1" x14ac:dyDescent="0.2">
      <c r="A371" s="252"/>
      <c r="B371" s="252"/>
      <c r="C371" s="253" t="s">
        <v>135</v>
      </c>
      <c r="D371" s="254">
        <v>157.36754518986024</v>
      </c>
      <c r="E371" s="255">
        <v>42.777777777777779</v>
      </c>
      <c r="F371" s="255">
        <v>18.333333333333336</v>
      </c>
      <c r="G371" s="173">
        <v>0.11650009098899396</v>
      </c>
      <c r="H371" s="173">
        <v>0.4285714285714286</v>
      </c>
      <c r="I371" s="256">
        <v>18.333333333333336</v>
      </c>
    </row>
    <row r="372" spans="1:9" s="152" customFormat="1" x14ac:dyDescent="0.2">
      <c r="A372" s="252"/>
      <c r="B372" s="252"/>
      <c r="C372" s="253" t="s">
        <v>136</v>
      </c>
      <c r="D372" s="254">
        <v>87.582184513848077</v>
      </c>
      <c r="E372" s="255">
        <v>87.582184513848077</v>
      </c>
      <c r="F372" s="255">
        <v>35.032873702422094</v>
      </c>
      <c r="G372" s="173">
        <v>0.39999999882262427</v>
      </c>
      <c r="H372" s="173">
        <v>0.39999999882262427</v>
      </c>
      <c r="I372" s="257"/>
    </row>
    <row r="373" spans="1:9" s="152" customFormat="1" x14ac:dyDescent="0.2">
      <c r="A373" s="252"/>
      <c r="B373" s="252"/>
      <c r="C373" s="253" t="s">
        <v>123</v>
      </c>
      <c r="D373" s="254">
        <v>3128.4800044590684</v>
      </c>
      <c r="E373" s="255">
        <v>2663.0491925684305</v>
      </c>
      <c r="F373" s="255">
        <v>3270.0476487859878</v>
      </c>
      <c r="G373" s="173">
        <v>1.0452512543232308</v>
      </c>
      <c r="H373" s="173">
        <v>1.227933625075895</v>
      </c>
      <c r="I373" s="256">
        <v>2666.3617021266232</v>
      </c>
    </row>
    <row r="374" spans="1:9" s="152" customFormat="1" x14ac:dyDescent="0.2">
      <c r="A374" s="252"/>
      <c r="B374" s="252" t="s">
        <v>42</v>
      </c>
      <c r="C374" s="253" t="s">
        <v>137</v>
      </c>
      <c r="D374" s="254">
        <v>86.574205392113484</v>
      </c>
      <c r="E374" s="255">
        <v>86.574205392113484</v>
      </c>
      <c r="F374" s="255">
        <v>17.409393120992316</v>
      </c>
      <c r="G374" s="173">
        <v>0.20109215027895863</v>
      </c>
      <c r="H374" s="173">
        <v>0.20109215027895863</v>
      </c>
      <c r="I374" s="256">
        <v>5.3185519190257349</v>
      </c>
    </row>
    <row r="375" spans="1:9" s="152" customFormat="1" x14ac:dyDescent="0.2">
      <c r="A375" s="252"/>
      <c r="B375" s="252"/>
      <c r="C375" s="253" t="s">
        <v>138</v>
      </c>
      <c r="D375" s="254">
        <v>59.17642286054889</v>
      </c>
      <c r="E375" s="255">
        <v>59.17642286054889</v>
      </c>
      <c r="F375" s="255">
        <v>94.441891383774333</v>
      </c>
      <c r="G375" s="173">
        <v>1.5959378214923472</v>
      </c>
      <c r="H375" s="173">
        <v>1.5959378214923472</v>
      </c>
      <c r="I375" s="256">
        <v>47.796365006715497</v>
      </c>
    </row>
    <row r="376" spans="1:9" s="152" customFormat="1" x14ac:dyDescent="0.2">
      <c r="A376" s="252"/>
      <c r="B376" s="252"/>
      <c r="C376" s="253" t="s">
        <v>139</v>
      </c>
      <c r="D376" s="254">
        <v>19.146022341653833</v>
      </c>
      <c r="E376" s="255">
        <v>15.146022341653831</v>
      </c>
      <c r="F376" s="255">
        <v>10.814163303188909</v>
      </c>
      <c r="G376" s="173">
        <v>0.56482558675708627</v>
      </c>
      <c r="H376" s="173">
        <v>0.71399361886905055</v>
      </c>
      <c r="I376" s="256">
        <v>5.1070816515944548</v>
      </c>
    </row>
    <row r="377" spans="1:9" s="152" customFormat="1" x14ac:dyDescent="0.2">
      <c r="A377" s="252"/>
      <c r="B377" s="252"/>
      <c r="C377" s="253" t="s">
        <v>140</v>
      </c>
      <c r="D377" s="254">
        <v>80.132744302434958</v>
      </c>
      <c r="E377" s="255">
        <v>76.632744302434958</v>
      </c>
      <c r="F377" s="255">
        <v>18.936288667481506</v>
      </c>
      <c r="G377" s="173">
        <v>0.23631149578520172</v>
      </c>
      <c r="H377" s="173">
        <v>0.24710440477961348</v>
      </c>
      <c r="I377" s="256">
        <v>2.2283353796917686</v>
      </c>
    </row>
    <row r="378" spans="1:9" s="152" customFormat="1" x14ac:dyDescent="0.2">
      <c r="A378" s="252"/>
      <c r="B378" s="252"/>
      <c r="C378" s="253" t="s">
        <v>141</v>
      </c>
      <c r="D378" s="254">
        <v>176.93005202486381</v>
      </c>
      <c r="E378" s="255">
        <v>176.93005202486381</v>
      </c>
      <c r="F378" s="255">
        <v>46.884559366962407</v>
      </c>
      <c r="G378" s="173">
        <v>0.26498923631342042</v>
      </c>
      <c r="H378" s="173">
        <v>0.26498923631342042</v>
      </c>
      <c r="I378" s="256">
        <v>14.046560980657068</v>
      </c>
    </row>
    <row r="379" spans="1:9" s="152" customFormat="1" x14ac:dyDescent="0.2">
      <c r="A379" s="252"/>
      <c r="B379" s="252"/>
      <c r="C379" s="253" t="s">
        <v>142</v>
      </c>
      <c r="D379" s="254">
        <v>141.45491668707757</v>
      </c>
      <c r="E379" s="255">
        <v>139.45491668707757</v>
      </c>
      <c r="F379" s="255">
        <v>127.43640311005262</v>
      </c>
      <c r="G379" s="173">
        <v>0.90089765767536878</v>
      </c>
      <c r="H379" s="173">
        <v>0.91381792867157741</v>
      </c>
      <c r="I379" s="256">
        <v>95.779958033824414</v>
      </c>
    </row>
    <row r="380" spans="1:9" s="152" customFormat="1" x14ac:dyDescent="0.2">
      <c r="A380" s="252"/>
      <c r="B380" s="252"/>
      <c r="C380" s="253" t="s">
        <v>143</v>
      </c>
      <c r="D380" s="254">
        <v>46.507463154493088</v>
      </c>
      <c r="E380" s="255">
        <v>46.507463154493088</v>
      </c>
      <c r="F380" s="255">
        <v>13.085650045967018</v>
      </c>
      <c r="G380" s="173">
        <v>0.28136667017286693</v>
      </c>
      <c r="H380" s="173">
        <v>0.28136667017286693</v>
      </c>
      <c r="I380" s="256">
        <v>8.1988902881782799</v>
      </c>
    </row>
    <row r="381" spans="1:9" s="152" customFormat="1" x14ac:dyDescent="0.2">
      <c r="A381" s="252"/>
      <c r="B381" s="252"/>
      <c r="C381" s="253" t="s">
        <v>144</v>
      </c>
      <c r="D381" s="254">
        <v>34.5</v>
      </c>
      <c r="E381" s="255">
        <v>26.5</v>
      </c>
      <c r="F381" s="255">
        <v>29</v>
      </c>
      <c r="G381" s="173">
        <v>0.84057971014492749</v>
      </c>
      <c r="H381" s="173">
        <v>1.0943396226415094</v>
      </c>
      <c r="I381" s="256">
        <v>26.45</v>
      </c>
    </row>
    <row r="382" spans="1:9" s="152" customFormat="1" x14ac:dyDescent="0.2">
      <c r="A382" s="252"/>
      <c r="B382" s="252"/>
      <c r="C382" s="253" t="s">
        <v>145</v>
      </c>
      <c r="D382" s="254">
        <v>3.3090373831249811</v>
      </c>
      <c r="E382" s="255">
        <v>3.3090373831249811</v>
      </c>
      <c r="F382" s="255">
        <v>0.30244602186681363</v>
      </c>
      <c r="G382" s="173">
        <v>9.1400001525878904E-2</v>
      </c>
      <c r="H382" s="173">
        <v>9.1400001525878904E-2</v>
      </c>
      <c r="I382" s="257"/>
    </row>
    <row r="383" spans="1:9" s="152" customFormat="1" x14ac:dyDescent="0.2">
      <c r="A383" s="252"/>
      <c r="B383" s="252"/>
      <c r="C383" s="253" t="s">
        <v>123</v>
      </c>
      <c r="D383" s="254">
        <v>647.73086414631064</v>
      </c>
      <c r="E383" s="255">
        <v>630.23086414631064</v>
      </c>
      <c r="F383" s="255">
        <v>358.31079502028592</v>
      </c>
      <c r="G383" s="173">
        <v>0.55317851109739624</v>
      </c>
      <c r="H383" s="173">
        <v>0.56853895200077442</v>
      </c>
      <c r="I383" s="256">
        <v>204.92574325968721</v>
      </c>
    </row>
    <row r="384" spans="1:9" s="152" customFormat="1" x14ac:dyDescent="0.2">
      <c r="A384" s="252"/>
      <c r="B384" s="252" t="s">
        <v>43</v>
      </c>
      <c r="C384" s="253" t="s">
        <v>147</v>
      </c>
      <c r="D384" s="254">
        <v>330.42249479165991</v>
      </c>
      <c r="E384" s="255">
        <v>330.42249479165991</v>
      </c>
      <c r="F384" s="255">
        <v>242.90376800000001</v>
      </c>
      <c r="G384" s="173">
        <v>0.73513084559559794</v>
      </c>
      <c r="H384" s="173">
        <v>0.73513084559559794</v>
      </c>
      <c r="I384" s="256">
        <v>55.557289970809727</v>
      </c>
    </row>
    <row r="385" spans="1:9" s="152" customFormat="1" x14ac:dyDescent="0.2">
      <c r="A385" s="252"/>
      <c r="B385" s="252"/>
      <c r="C385" s="253" t="s">
        <v>149</v>
      </c>
      <c r="D385" s="254">
        <v>127.69430568143281</v>
      </c>
      <c r="E385" s="255">
        <v>122.14412288044782</v>
      </c>
      <c r="F385" s="255">
        <v>33.527496985446703</v>
      </c>
      <c r="G385" s="173">
        <v>0.26256062716758805</v>
      </c>
      <c r="H385" s="173">
        <v>0.27449128287787317</v>
      </c>
      <c r="I385" s="256">
        <v>17.584665985841475</v>
      </c>
    </row>
    <row r="386" spans="1:9" s="152" customFormat="1" x14ac:dyDescent="0.2">
      <c r="A386" s="252"/>
      <c r="B386" s="252"/>
      <c r="C386" s="253" t="s">
        <v>150</v>
      </c>
      <c r="D386" s="254">
        <v>0.70874999999999999</v>
      </c>
      <c r="E386" s="255">
        <v>0.70874999999999999</v>
      </c>
      <c r="F386" s="255">
        <v>2.0724999999999998</v>
      </c>
      <c r="G386" s="173">
        <v>2.9241622574955906</v>
      </c>
      <c r="H386" s="173">
        <v>2.9241622574955906</v>
      </c>
      <c r="I386" s="257"/>
    </row>
    <row r="387" spans="1:9" s="152" customFormat="1" x14ac:dyDescent="0.2">
      <c r="A387" s="252"/>
      <c r="B387" s="252"/>
      <c r="C387" s="253" t="s">
        <v>151</v>
      </c>
      <c r="D387" s="254">
        <v>327.67087458605863</v>
      </c>
      <c r="E387" s="255">
        <v>327.67087458605863</v>
      </c>
      <c r="F387" s="255">
        <v>177.22274732854444</v>
      </c>
      <c r="G387" s="173">
        <v>0.54085596576878281</v>
      </c>
      <c r="H387" s="173">
        <v>0.54085596576878281</v>
      </c>
      <c r="I387" s="256">
        <v>118.93239116635101</v>
      </c>
    </row>
    <row r="388" spans="1:9" s="152" customFormat="1" x14ac:dyDescent="0.2">
      <c r="A388" s="252"/>
      <c r="B388" s="252"/>
      <c r="C388" s="253" t="s">
        <v>153</v>
      </c>
      <c r="D388" s="254">
        <v>1.25</v>
      </c>
      <c r="E388" s="255">
        <v>0.75</v>
      </c>
      <c r="F388" s="255">
        <v>0.47499999999999998</v>
      </c>
      <c r="G388" s="173">
        <v>0.38</v>
      </c>
      <c r="H388" s="173">
        <v>0.6333333333333333</v>
      </c>
      <c r="I388" s="256">
        <v>0.25</v>
      </c>
    </row>
    <row r="389" spans="1:9" s="152" customFormat="1" x14ac:dyDescent="0.2">
      <c r="A389" s="252"/>
      <c r="B389" s="252"/>
      <c r="C389" s="253" t="s">
        <v>154</v>
      </c>
      <c r="D389" s="254">
        <v>627.26232205653105</v>
      </c>
      <c r="E389" s="255">
        <v>266.36612859656469</v>
      </c>
      <c r="F389" s="255">
        <v>60.445244280864983</v>
      </c>
      <c r="G389" s="173">
        <v>9.6363582117749855E-2</v>
      </c>
      <c r="H389" s="173">
        <v>0.22692541502682839</v>
      </c>
      <c r="I389" s="256">
        <v>17.444377398216247</v>
      </c>
    </row>
    <row r="390" spans="1:9" s="152" customFormat="1" x14ac:dyDescent="0.2">
      <c r="A390" s="252"/>
      <c r="B390" s="252"/>
      <c r="C390" s="253" t="s">
        <v>155</v>
      </c>
      <c r="D390" s="254">
        <v>356.97991092558789</v>
      </c>
      <c r="E390" s="255">
        <v>324.6153419068047</v>
      </c>
      <c r="F390" s="255">
        <v>203.85516026011476</v>
      </c>
      <c r="G390" s="173">
        <v>0.57105499223066414</v>
      </c>
      <c r="H390" s="173">
        <v>0.62798991280775773</v>
      </c>
      <c r="I390" s="256">
        <v>171.30724166280967</v>
      </c>
    </row>
    <row r="391" spans="1:9" s="152" customFormat="1" x14ac:dyDescent="0.2">
      <c r="A391" s="252"/>
      <c r="B391" s="252"/>
      <c r="C391" s="253" t="s">
        <v>156</v>
      </c>
      <c r="D391" s="254">
        <v>0.40500000000000003</v>
      </c>
      <c r="E391" s="255">
        <v>0.40500000000000003</v>
      </c>
      <c r="F391" s="255">
        <v>1</v>
      </c>
      <c r="G391" s="173">
        <v>2.4691358024691357</v>
      </c>
      <c r="H391" s="173">
        <v>2.4691358024691357</v>
      </c>
      <c r="I391" s="257"/>
    </row>
    <row r="392" spans="1:9" s="152" customFormat="1" x14ac:dyDescent="0.2">
      <c r="A392" s="252"/>
      <c r="B392" s="252"/>
      <c r="C392" s="253" t="s">
        <v>157</v>
      </c>
      <c r="D392" s="254">
        <v>9.1945422442275095</v>
      </c>
      <c r="E392" s="255">
        <v>9.1945422442275095</v>
      </c>
      <c r="F392" s="255">
        <v>2.4518779245770488</v>
      </c>
      <c r="G392" s="173">
        <v>0.26666666588174953</v>
      </c>
      <c r="H392" s="173">
        <v>0.26666666588174953</v>
      </c>
      <c r="I392" s="257"/>
    </row>
    <row r="393" spans="1:9" s="152" customFormat="1" x14ac:dyDescent="0.2">
      <c r="A393" s="252"/>
      <c r="B393" s="252"/>
      <c r="C393" s="253" t="s">
        <v>158</v>
      </c>
      <c r="D393" s="254">
        <v>43.014964638149756</v>
      </c>
      <c r="E393" s="255">
        <v>28.400350126904058</v>
      </c>
      <c r="F393" s="255">
        <v>49.075805019290215</v>
      </c>
      <c r="G393" s="173">
        <v>1.1409007407567442</v>
      </c>
      <c r="H393" s="173">
        <v>1.728</v>
      </c>
      <c r="I393" s="256">
        <v>45.052290215716603</v>
      </c>
    </row>
    <row r="394" spans="1:9" s="152" customFormat="1" x14ac:dyDescent="0.2">
      <c r="A394" s="252"/>
      <c r="B394" s="252"/>
      <c r="C394" s="253" t="s">
        <v>160</v>
      </c>
      <c r="D394" s="254">
        <v>1</v>
      </c>
      <c r="E394" s="255">
        <v>0.25</v>
      </c>
      <c r="F394" s="255">
        <v>0.40833332836627961</v>
      </c>
      <c r="G394" s="173">
        <v>0.40833332836627961</v>
      </c>
      <c r="H394" s="173">
        <v>1.6333333134651185</v>
      </c>
      <c r="I394" s="257"/>
    </row>
    <row r="395" spans="1:9" s="152" customFormat="1" x14ac:dyDescent="0.2">
      <c r="A395" s="252"/>
      <c r="B395" s="252"/>
      <c r="C395" s="253" t="s">
        <v>161</v>
      </c>
      <c r="D395" s="254">
        <v>31.849656239124506</v>
      </c>
      <c r="E395" s="255">
        <v>31.849656239124506</v>
      </c>
      <c r="F395" s="255">
        <v>2.690846899427731</v>
      </c>
      <c r="G395" s="173">
        <v>8.4485900859496935E-2</v>
      </c>
      <c r="H395" s="173">
        <v>8.4485900859496935E-2</v>
      </c>
      <c r="I395" s="256">
        <v>0.67773226230540107</v>
      </c>
    </row>
    <row r="396" spans="1:9" s="152" customFormat="1" x14ac:dyDescent="0.2">
      <c r="A396" s="252"/>
      <c r="B396" s="252"/>
      <c r="C396" s="253" t="s">
        <v>123</v>
      </c>
      <c r="D396" s="254">
        <v>1857.4528211627726</v>
      </c>
      <c r="E396" s="255">
        <v>1442.7772613717916</v>
      </c>
      <c r="F396" s="255">
        <v>776.12878002663228</v>
      </c>
      <c r="G396" s="173">
        <v>0.41784575693328929</v>
      </c>
      <c r="H396" s="173">
        <v>0.53794081789776027</v>
      </c>
      <c r="I396" s="256">
        <v>426.80598866205014</v>
      </c>
    </row>
    <row r="397" spans="1:9" s="152" customFormat="1" x14ac:dyDescent="0.2">
      <c r="A397" s="252"/>
      <c r="B397" s="252" t="s">
        <v>44</v>
      </c>
      <c r="C397" s="253" t="s">
        <v>162</v>
      </c>
      <c r="D397" s="254">
        <v>438.72488626680405</v>
      </c>
      <c r="E397" s="255">
        <v>394.71660835002348</v>
      </c>
      <c r="F397" s="255">
        <v>232.21315026079307</v>
      </c>
      <c r="G397" s="173">
        <v>0.52929103757195139</v>
      </c>
      <c r="H397" s="173">
        <v>0.58830346975132353</v>
      </c>
      <c r="I397" s="256">
        <v>122.56645113368042</v>
      </c>
    </row>
    <row r="398" spans="1:9" s="152" customFormat="1" x14ac:dyDescent="0.2">
      <c r="A398" s="252"/>
      <c r="B398" s="252"/>
      <c r="C398" s="253" t="s">
        <v>163</v>
      </c>
      <c r="D398" s="254">
        <v>289.31380063994601</v>
      </c>
      <c r="E398" s="255">
        <v>203.30031206870731</v>
      </c>
      <c r="F398" s="255">
        <v>84.123020248154063</v>
      </c>
      <c r="G398" s="173">
        <v>0.29076739534055629</v>
      </c>
      <c r="H398" s="173">
        <v>0.4137869705764341</v>
      </c>
      <c r="I398" s="256">
        <v>34.526046423355822</v>
      </c>
    </row>
    <row r="399" spans="1:9" s="152" customFormat="1" x14ac:dyDescent="0.2">
      <c r="A399" s="252"/>
      <c r="B399" s="252"/>
      <c r="C399" s="253" t="s">
        <v>164</v>
      </c>
      <c r="D399" s="254">
        <v>4.6979030059088789</v>
      </c>
      <c r="E399" s="255">
        <v>4.6979030059088789</v>
      </c>
      <c r="F399" s="255">
        <v>1.352996065701757</v>
      </c>
      <c r="G399" s="173">
        <v>0.28799999999999998</v>
      </c>
      <c r="H399" s="173">
        <v>0.28799999999999998</v>
      </c>
      <c r="I399" s="257"/>
    </row>
    <row r="400" spans="1:9" s="152" customFormat="1" x14ac:dyDescent="0.2">
      <c r="A400" s="252"/>
      <c r="B400" s="252"/>
      <c r="C400" s="253" t="s">
        <v>165</v>
      </c>
      <c r="D400" s="254">
        <v>682.91512560000001</v>
      </c>
      <c r="E400" s="255">
        <v>554.43617862501469</v>
      </c>
      <c r="F400" s="255">
        <v>342.87687579559639</v>
      </c>
      <c r="G400" s="173">
        <v>0.50207831536071101</v>
      </c>
      <c r="H400" s="173">
        <v>0.61842442649742102</v>
      </c>
      <c r="I400" s="256">
        <v>172.69439935266203</v>
      </c>
    </row>
    <row r="401" spans="1:9" s="152" customFormat="1" x14ac:dyDescent="0.2">
      <c r="A401" s="252"/>
      <c r="B401" s="252"/>
      <c r="C401" s="253" t="s">
        <v>166</v>
      </c>
      <c r="D401" s="254">
        <v>701.54457539585371</v>
      </c>
      <c r="E401" s="255">
        <v>569.2497339189747</v>
      </c>
      <c r="F401" s="255">
        <v>417.87306002276461</v>
      </c>
      <c r="G401" s="173">
        <v>0.59564719716772874</v>
      </c>
      <c r="H401" s="173">
        <v>0.73407686490415369</v>
      </c>
      <c r="I401" s="256">
        <v>230.05928663106772</v>
      </c>
    </row>
    <row r="402" spans="1:9" s="152" customFormat="1" x14ac:dyDescent="0.2">
      <c r="A402" s="252"/>
      <c r="B402" s="252"/>
      <c r="C402" s="253" t="s">
        <v>167</v>
      </c>
      <c r="D402" s="254">
        <v>8.6650641025641022</v>
      </c>
      <c r="E402" s="255">
        <v>8.6650641025641022</v>
      </c>
      <c r="F402" s="255">
        <v>0.96216872588182112</v>
      </c>
      <c r="G402" s="173">
        <v>0.11104000091552735</v>
      </c>
      <c r="H402" s="173">
        <v>0.11104000091552735</v>
      </c>
      <c r="I402" s="257"/>
    </row>
    <row r="403" spans="1:9" s="152" customFormat="1" x14ac:dyDescent="0.2">
      <c r="A403" s="252"/>
      <c r="B403" s="252"/>
      <c r="C403" s="253" t="s">
        <v>168</v>
      </c>
      <c r="D403" s="254">
        <v>1740.8251943273794</v>
      </c>
      <c r="E403" s="255">
        <v>1604.0553715462295</v>
      </c>
      <c r="F403" s="255">
        <v>1524.4059860822463</v>
      </c>
      <c r="G403" s="173">
        <v>0.87568010334963398</v>
      </c>
      <c r="H403" s="173">
        <v>0.95034499003160644</v>
      </c>
      <c r="I403" s="256">
        <v>1085.9832661041366</v>
      </c>
    </row>
    <row r="404" spans="1:9" s="152" customFormat="1" x14ac:dyDescent="0.2">
      <c r="A404" s="252"/>
      <c r="B404" s="252"/>
      <c r="C404" s="253" t="s">
        <v>169</v>
      </c>
      <c r="D404" s="254">
        <v>216.29141190652476</v>
      </c>
      <c r="E404" s="255">
        <v>199.74666144082792</v>
      </c>
      <c r="F404" s="255">
        <v>77.649568048010408</v>
      </c>
      <c r="G404" s="173">
        <v>0.35900439764833764</v>
      </c>
      <c r="H404" s="173">
        <v>0.38874025472016699</v>
      </c>
      <c r="I404" s="256">
        <v>35.320931707870727</v>
      </c>
    </row>
    <row r="405" spans="1:9" s="152" customFormat="1" x14ac:dyDescent="0.2">
      <c r="A405" s="252"/>
      <c r="B405" s="252"/>
      <c r="C405" s="253" t="s">
        <v>170</v>
      </c>
      <c r="D405" s="254">
        <v>73.63634858418105</v>
      </c>
      <c r="E405" s="255">
        <v>73.63634858418105</v>
      </c>
      <c r="F405" s="255">
        <v>56.243174037150709</v>
      </c>
      <c r="G405" s="173">
        <v>0.76379634675738339</v>
      </c>
      <c r="H405" s="173">
        <v>0.76379634675738339</v>
      </c>
      <c r="I405" s="256">
        <v>19.014300061261654</v>
      </c>
    </row>
    <row r="406" spans="1:9" s="152" customFormat="1" x14ac:dyDescent="0.2">
      <c r="A406" s="252"/>
      <c r="B406" s="252"/>
      <c r="C406" s="253" t="s">
        <v>171</v>
      </c>
      <c r="D406" s="254">
        <v>77.305931585414555</v>
      </c>
      <c r="E406" s="255">
        <v>77.305931585414555</v>
      </c>
      <c r="F406" s="255">
        <v>51.469721867079819</v>
      </c>
      <c r="G406" s="173">
        <v>0.66579266055686082</v>
      </c>
      <c r="H406" s="173">
        <v>0.66579266055686082</v>
      </c>
      <c r="I406" s="256">
        <v>31.704163115611809</v>
      </c>
    </row>
    <row r="407" spans="1:9" s="152" customFormat="1" x14ac:dyDescent="0.2">
      <c r="A407" s="252"/>
      <c r="B407" s="252"/>
      <c r="C407" s="253" t="s">
        <v>172</v>
      </c>
      <c r="D407" s="254">
        <v>295.9546840119433</v>
      </c>
      <c r="E407" s="255">
        <v>278.03966129555317</v>
      </c>
      <c r="F407" s="255">
        <v>222.05400761338194</v>
      </c>
      <c r="G407" s="173">
        <v>0.75029732458777676</v>
      </c>
      <c r="H407" s="173">
        <v>0.79864148365991894</v>
      </c>
      <c r="I407" s="256">
        <v>125.71617374684061</v>
      </c>
    </row>
    <row r="408" spans="1:9" s="152" customFormat="1" x14ac:dyDescent="0.2">
      <c r="A408" s="252"/>
      <c r="B408" s="252"/>
      <c r="C408" s="253" t="s">
        <v>173</v>
      </c>
      <c r="D408" s="254">
        <v>3.0770600034638793</v>
      </c>
      <c r="E408" s="255">
        <v>3.0770600034638793</v>
      </c>
      <c r="F408" s="255">
        <v>1.2477551121577544</v>
      </c>
      <c r="G408" s="173">
        <v>0.40550236613947832</v>
      </c>
      <c r="H408" s="173">
        <v>0.40550236613947832</v>
      </c>
      <c r="I408" s="256">
        <v>0.69000000000000006</v>
      </c>
    </row>
    <row r="409" spans="1:9" s="152" customFormat="1" x14ac:dyDescent="0.2">
      <c r="A409" s="252"/>
      <c r="B409" s="252"/>
      <c r="C409" s="253" t="s">
        <v>123</v>
      </c>
      <c r="D409" s="254">
        <v>4532.9519854299842</v>
      </c>
      <c r="E409" s="255">
        <v>3970.9268345268629</v>
      </c>
      <c r="F409" s="255">
        <v>3012.4714838789191</v>
      </c>
      <c r="G409" s="173">
        <v>0.66457167284404051</v>
      </c>
      <c r="H409" s="173">
        <v>0.7586318281378901</v>
      </c>
      <c r="I409" s="256">
        <v>1858.2750182764871</v>
      </c>
    </row>
    <row r="410" spans="1:9" s="152" customFormat="1" x14ac:dyDescent="0.2">
      <c r="A410" s="252"/>
      <c r="B410" s="252" t="s">
        <v>7</v>
      </c>
      <c r="C410" s="253" t="s">
        <v>174</v>
      </c>
      <c r="D410" s="254">
        <v>256.1083305325742</v>
      </c>
      <c r="E410" s="255">
        <v>252.53097202926367</v>
      </c>
      <c r="F410" s="255">
        <v>266.84548604603071</v>
      </c>
      <c r="G410" s="173">
        <v>1.0419242727916298</v>
      </c>
      <c r="H410" s="173">
        <v>1.0566841916527698</v>
      </c>
      <c r="I410" s="256">
        <v>216.6397382585485</v>
      </c>
    </row>
    <row r="411" spans="1:9" s="152" customFormat="1" x14ac:dyDescent="0.2">
      <c r="A411" s="252"/>
      <c r="B411" s="252"/>
      <c r="C411" s="253" t="s">
        <v>175</v>
      </c>
      <c r="D411" s="254">
        <v>92.30334107769923</v>
      </c>
      <c r="E411" s="255">
        <v>89.967367983771069</v>
      </c>
      <c r="F411" s="255">
        <v>15.600268493444467</v>
      </c>
      <c r="G411" s="173">
        <v>0.16901087556855013</v>
      </c>
      <c r="H411" s="173">
        <v>0.17339918731710091</v>
      </c>
      <c r="I411" s="256">
        <v>13.382004609364191</v>
      </c>
    </row>
    <row r="412" spans="1:9" s="152" customFormat="1" x14ac:dyDescent="0.2">
      <c r="A412" s="252"/>
      <c r="B412" s="252"/>
      <c r="C412" s="253" t="s">
        <v>176</v>
      </c>
      <c r="D412" s="254">
        <v>274.04996626850925</v>
      </c>
      <c r="E412" s="255">
        <v>89.963198498203283</v>
      </c>
      <c r="F412" s="255">
        <v>63.491758888875552</v>
      </c>
      <c r="G412" s="173">
        <v>0.23167949901029167</v>
      </c>
      <c r="H412" s="173">
        <v>0.70575257381654333</v>
      </c>
      <c r="I412" s="256">
        <v>13.920581835273392</v>
      </c>
    </row>
    <row r="413" spans="1:9" s="152" customFormat="1" x14ac:dyDescent="0.2">
      <c r="A413" s="252"/>
      <c r="B413" s="252"/>
      <c r="C413" s="253" t="s">
        <v>177</v>
      </c>
      <c r="D413" s="254">
        <v>55.443847409128168</v>
      </c>
      <c r="E413" s="255">
        <v>22.177539294122351</v>
      </c>
      <c r="F413" s="255">
        <v>1.5391212167674875</v>
      </c>
      <c r="G413" s="173">
        <v>2.7760000228881834E-2</v>
      </c>
      <c r="H413" s="173">
        <v>6.9399999538064E-2</v>
      </c>
      <c r="I413" s="257"/>
    </row>
    <row r="414" spans="1:9" s="152" customFormat="1" x14ac:dyDescent="0.2">
      <c r="A414" s="252"/>
      <c r="B414" s="252"/>
      <c r="C414" s="253" t="s">
        <v>123</v>
      </c>
      <c r="D414" s="254">
        <v>677.90548528791066</v>
      </c>
      <c r="E414" s="255">
        <v>454.63907780536039</v>
      </c>
      <c r="F414" s="255">
        <v>347.47663464511822</v>
      </c>
      <c r="G414" s="173">
        <v>0.51257386492092294</v>
      </c>
      <c r="H414" s="173">
        <v>0.76429117427050464</v>
      </c>
      <c r="I414" s="256">
        <v>243.94232470318605</v>
      </c>
    </row>
    <row r="415" spans="1:9" s="152" customFormat="1" x14ac:dyDescent="0.2">
      <c r="A415" s="252"/>
      <c r="B415" s="252" t="s">
        <v>45</v>
      </c>
      <c r="C415" s="253" t="s">
        <v>179</v>
      </c>
      <c r="D415" s="254">
        <v>1023.235298135893</v>
      </c>
      <c r="E415" s="255">
        <v>992.13834933142186</v>
      </c>
      <c r="F415" s="255">
        <v>355.37893855413569</v>
      </c>
      <c r="G415" s="173">
        <v>0.34730910788706865</v>
      </c>
      <c r="H415" s="173">
        <v>0.35819494205986191</v>
      </c>
      <c r="I415" s="256">
        <v>122.12170009683484</v>
      </c>
    </row>
    <row r="416" spans="1:9" s="152" customFormat="1" x14ac:dyDescent="0.2">
      <c r="A416" s="252"/>
      <c r="B416" s="252"/>
      <c r="C416" s="253" t="s">
        <v>180</v>
      </c>
      <c r="D416" s="254">
        <v>62.602463220955741</v>
      </c>
      <c r="E416" s="255">
        <v>57.877228235604179</v>
      </c>
      <c r="F416" s="255">
        <v>28.300162295806356</v>
      </c>
      <c r="G416" s="173">
        <v>0.45206148192477308</v>
      </c>
      <c r="H416" s="173">
        <v>0.48896885974917886</v>
      </c>
      <c r="I416" s="256">
        <v>18.158916111859444</v>
      </c>
    </row>
    <row r="417" spans="1:9" s="152" customFormat="1" x14ac:dyDescent="0.2">
      <c r="A417" s="252"/>
      <c r="B417" s="252"/>
      <c r="C417" s="253" t="s">
        <v>181</v>
      </c>
      <c r="D417" s="254">
        <v>579.82873741816923</v>
      </c>
      <c r="E417" s="255">
        <v>459.18454649664739</v>
      </c>
      <c r="F417" s="255">
        <v>270.30453045809685</v>
      </c>
      <c r="G417" s="173">
        <v>0.46617994765436183</v>
      </c>
      <c r="H417" s="173">
        <v>0.58866208046500623</v>
      </c>
      <c r="I417" s="256">
        <v>140.60456985390877</v>
      </c>
    </row>
    <row r="418" spans="1:9" s="152" customFormat="1" x14ac:dyDescent="0.2">
      <c r="A418" s="252"/>
      <c r="B418" s="252"/>
      <c r="C418" s="253" t="s">
        <v>182</v>
      </c>
      <c r="D418" s="254">
        <v>499.01408356360167</v>
      </c>
      <c r="E418" s="255">
        <v>499.01408356360167</v>
      </c>
      <c r="F418" s="255">
        <v>415.93438323997191</v>
      </c>
      <c r="G418" s="173">
        <v>0.83351231345950405</v>
      </c>
      <c r="H418" s="173">
        <v>0.83351231345950405</v>
      </c>
      <c r="I418" s="256">
        <v>214.73173838853936</v>
      </c>
    </row>
    <row r="419" spans="1:9" s="152" customFormat="1" x14ac:dyDescent="0.2">
      <c r="A419" s="252"/>
      <c r="B419" s="252"/>
      <c r="C419" s="253" t="s">
        <v>183</v>
      </c>
      <c r="D419" s="254">
        <v>1893.4834806716963</v>
      </c>
      <c r="E419" s="255">
        <v>1855.2062230637566</v>
      </c>
      <c r="F419" s="255">
        <v>838.91088655508076</v>
      </c>
      <c r="G419" s="173">
        <v>0.4430516004594266</v>
      </c>
      <c r="H419" s="173">
        <v>0.45219279459383876</v>
      </c>
      <c r="I419" s="256">
        <v>539.34892919303672</v>
      </c>
    </row>
    <row r="420" spans="1:9" s="152" customFormat="1" x14ac:dyDescent="0.2">
      <c r="A420" s="252"/>
      <c r="B420" s="252"/>
      <c r="C420" s="253" t="s">
        <v>184</v>
      </c>
      <c r="D420" s="254">
        <v>2990.6518603684212</v>
      </c>
      <c r="E420" s="255">
        <v>2867.6440753377201</v>
      </c>
      <c r="F420" s="255">
        <v>2673.937990943004</v>
      </c>
      <c r="G420" s="173">
        <v>0.89409871686422204</v>
      </c>
      <c r="H420" s="173">
        <v>0.9324511413181904</v>
      </c>
      <c r="I420" s="256">
        <v>1504.6536534076606</v>
      </c>
    </row>
    <row r="421" spans="1:9" s="152" customFormat="1" x14ac:dyDescent="0.2">
      <c r="A421" s="252"/>
      <c r="B421" s="252"/>
      <c r="C421" s="253" t="s">
        <v>185</v>
      </c>
      <c r="D421" s="254">
        <v>2159.231929260739</v>
      </c>
      <c r="E421" s="255">
        <v>2045.2858367096874</v>
      </c>
      <c r="F421" s="255">
        <v>776.51680190891477</v>
      </c>
      <c r="G421" s="173">
        <v>0.35962639834377241</v>
      </c>
      <c r="H421" s="173">
        <v>0.3796617509257878</v>
      </c>
      <c r="I421" s="256">
        <v>360.04493743591695</v>
      </c>
    </row>
    <row r="422" spans="1:9" s="152" customFormat="1" x14ac:dyDescent="0.2">
      <c r="A422" s="252"/>
      <c r="B422" s="252"/>
      <c r="C422" s="253" t="s">
        <v>186</v>
      </c>
      <c r="D422" s="254">
        <v>604.89907180650846</v>
      </c>
      <c r="E422" s="255">
        <v>420.9995560378257</v>
      </c>
      <c r="F422" s="255">
        <v>225.99008287985924</v>
      </c>
      <c r="G422" s="173">
        <v>0.37359965226091074</v>
      </c>
      <c r="H422" s="173">
        <v>0.53679411210484662</v>
      </c>
      <c r="I422" s="256">
        <v>108.97975256155331</v>
      </c>
    </row>
    <row r="423" spans="1:9" s="152" customFormat="1" x14ac:dyDescent="0.2">
      <c r="A423" s="252"/>
      <c r="B423" s="252"/>
      <c r="C423" s="253" t="s">
        <v>123</v>
      </c>
      <c r="D423" s="254">
        <v>9812.9469244459833</v>
      </c>
      <c r="E423" s="255">
        <v>9197.3498987762669</v>
      </c>
      <c r="F423" s="255">
        <v>5585.2737768348698</v>
      </c>
      <c r="G423" s="173">
        <v>0.56917395149879524</v>
      </c>
      <c r="H423" s="173">
        <v>0.60726990255943247</v>
      </c>
      <c r="I423" s="256">
        <v>3008.6441970493097</v>
      </c>
    </row>
    <row r="424" spans="1:9" s="152" customFormat="1" x14ac:dyDescent="0.2">
      <c r="A424" s="252"/>
      <c r="B424" s="252" t="s">
        <v>46</v>
      </c>
      <c r="C424" s="253" t="s">
        <v>188</v>
      </c>
      <c r="D424" s="254">
        <v>7.2833648699078175</v>
      </c>
      <c r="E424" s="255">
        <v>7.2833648699078175</v>
      </c>
      <c r="F424" s="255">
        <v>0.52440227063336287</v>
      </c>
      <c r="G424" s="173">
        <v>7.1999999999999995E-2</v>
      </c>
      <c r="H424" s="173">
        <v>7.1999999999999995E-2</v>
      </c>
      <c r="I424" s="256">
        <v>0.52440227063336287</v>
      </c>
    </row>
    <row r="425" spans="1:9" s="152" customFormat="1" x14ac:dyDescent="0.2">
      <c r="A425" s="252"/>
      <c r="B425" s="252"/>
      <c r="C425" s="253" t="s">
        <v>189</v>
      </c>
      <c r="D425" s="254">
        <v>10304.444013875307</v>
      </c>
      <c r="E425" s="255">
        <v>9513.0825172405494</v>
      </c>
      <c r="F425" s="255">
        <v>6478.8776439389239</v>
      </c>
      <c r="G425" s="173">
        <v>0.62874596972091656</v>
      </c>
      <c r="H425" s="173">
        <v>0.68104924268209188</v>
      </c>
      <c r="I425" s="256">
        <v>3559.6983215955165</v>
      </c>
    </row>
    <row r="426" spans="1:9" s="152" customFormat="1" x14ac:dyDescent="0.2">
      <c r="A426" s="252"/>
      <c r="B426" s="252"/>
      <c r="C426" s="253" t="s">
        <v>190</v>
      </c>
      <c r="D426" s="254">
        <v>6562.2094131310841</v>
      </c>
      <c r="E426" s="255">
        <v>5559.1701505028796</v>
      </c>
      <c r="F426" s="255">
        <v>2476.3395198252369</v>
      </c>
      <c r="G426" s="173">
        <v>0.37736368407720161</v>
      </c>
      <c r="H426" s="173">
        <v>0.44545129089118252</v>
      </c>
      <c r="I426" s="256">
        <v>1374.7201134714935</v>
      </c>
    </row>
    <row r="427" spans="1:9" s="152" customFormat="1" x14ac:dyDescent="0.2">
      <c r="A427" s="252"/>
      <c r="B427" s="252"/>
      <c r="C427" s="253" t="s">
        <v>191</v>
      </c>
      <c r="D427" s="254">
        <v>2566.4422189815873</v>
      </c>
      <c r="E427" s="255">
        <v>2409.7009855555575</v>
      </c>
      <c r="F427" s="255">
        <v>874.55588472558532</v>
      </c>
      <c r="G427" s="173">
        <v>0.34076585798710307</v>
      </c>
      <c r="H427" s="173">
        <v>0.36293128897233534</v>
      </c>
      <c r="I427" s="256">
        <v>308.29319019736664</v>
      </c>
    </row>
    <row r="428" spans="1:9" s="152" customFormat="1" x14ac:dyDescent="0.2">
      <c r="A428" s="252"/>
      <c r="B428" s="252"/>
      <c r="C428" s="253" t="s">
        <v>192</v>
      </c>
      <c r="D428" s="254">
        <v>2217.5967220191942</v>
      </c>
      <c r="E428" s="255">
        <v>2210.7061033305531</v>
      </c>
      <c r="F428" s="255">
        <v>1059.0551508814474</v>
      </c>
      <c r="G428" s="173">
        <v>0.47756886559479722</v>
      </c>
      <c r="H428" s="173">
        <v>0.47905741486212083</v>
      </c>
      <c r="I428" s="256">
        <v>564.60687699754146</v>
      </c>
    </row>
    <row r="429" spans="1:9" s="152" customFormat="1" x14ac:dyDescent="0.2">
      <c r="A429" s="252"/>
      <c r="B429" s="252"/>
      <c r="C429" s="253" t="s">
        <v>193</v>
      </c>
      <c r="D429" s="254">
        <v>15190.510862526942</v>
      </c>
      <c r="E429" s="255">
        <v>14786.848386533222</v>
      </c>
      <c r="F429" s="255">
        <v>7369.3344877270474</v>
      </c>
      <c r="G429" s="173">
        <v>0.48512749534357386</v>
      </c>
      <c r="H429" s="173">
        <v>0.49837086951121357</v>
      </c>
      <c r="I429" s="256">
        <v>4901.1503902171189</v>
      </c>
    </row>
    <row r="430" spans="1:9" s="152" customFormat="1" x14ac:dyDescent="0.2">
      <c r="A430" s="252"/>
      <c r="B430" s="252"/>
      <c r="C430" s="253" t="s">
        <v>194</v>
      </c>
      <c r="D430" s="254">
        <v>867.14415692130285</v>
      </c>
      <c r="E430" s="255">
        <v>815.60288231725985</v>
      </c>
      <c r="F430" s="255">
        <v>306.44032973940199</v>
      </c>
      <c r="G430" s="173">
        <v>0.35339029536609423</v>
      </c>
      <c r="H430" s="173">
        <v>0.37572247031392947</v>
      </c>
      <c r="I430" s="256">
        <v>153.1730457277161</v>
      </c>
    </row>
    <row r="431" spans="1:9" s="152" customFormat="1" x14ac:dyDescent="0.2">
      <c r="A431" s="252"/>
      <c r="B431" s="252"/>
      <c r="C431" s="253" t="s">
        <v>195</v>
      </c>
      <c r="D431" s="254">
        <v>4087.6533803181728</v>
      </c>
      <c r="E431" s="255">
        <v>3938.8577486331396</v>
      </c>
      <c r="F431" s="255">
        <v>2927.2365043456739</v>
      </c>
      <c r="G431" s="173">
        <v>0.71611661557219053</v>
      </c>
      <c r="H431" s="173">
        <v>0.74316888071458842</v>
      </c>
      <c r="I431" s="256">
        <v>1228.7253884570669</v>
      </c>
    </row>
    <row r="432" spans="1:9" s="152" customFormat="1" x14ac:dyDescent="0.2">
      <c r="A432" s="252"/>
      <c r="B432" s="252"/>
      <c r="C432" s="253" t="s">
        <v>196</v>
      </c>
      <c r="D432" s="254">
        <v>2373.2058751401123</v>
      </c>
      <c r="E432" s="255">
        <v>2226.7858209015753</v>
      </c>
      <c r="F432" s="255">
        <v>932.4881946811463</v>
      </c>
      <c r="G432" s="173">
        <v>0.39292343089538867</v>
      </c>
      <c r="H432" s="173">
        <v>0.41875971453042704</v>
      </c>
      <c r="I432" s="256">
        <v>464.38490378844745</v>
      </c>
    </row>
    <row r="433" spans="1:9" s="152" customFormat="1" x14ac:dyDescent="0.2">
      <c r="A433" s="252"/>
      <c r="B433" s="252"/>
      <c r="C433" s="253" t="s">
        <v>198</v>
      </c>
      <c r="D433" s="254">
        <v>15671.837632301298</v>
      </c>
      <c r="E433" s="255">
        <v>13071.340973982919</v>
      </c>
      <c r="F433" s="255">
        <v>10178.262743047242</v>
      </c>
      <c r="G433" s="173">
        <v>0.6494619828161553</v>
      </c>
      <c r="H433" s="173">
        <v>0.77867012751835996</v>
      </c>
      <c r="I433" s="256">
        <v>4749.283653789953</v>
      </c>
    </row>
    <row r="434" spans="1:9" s="152" customFormat="1" x14ac:dyDescent="0.2">
      <c r="A434" s="252"/>
      <c r="B434" s="252"/>
      <c r="C434" s="253" t="s">
        <v>123</v>
      </c>
      <c r="D434" s="254">
        <v>59848.327640084892</v>
      </c>
      <c r="E434" s="255">
        <v>54539.378933867571</v>
      </c>
      <c r="F434" s="255">
        <v>32603.11486118233</v>
      </c>
      <c r="G434" s="173">
        <v>0.5447623375084184</v>
      </c>
      <c r="H434" s="173">
        <v>0.59779035805881942</v>
      </c>
      <c r="I434" s="256">
        <v>17304.560286512853</v>
      </c>
    </row>
    <row r="435" spans="1:9" s="152" customFormat="1" x14ac:dyDescent="0.2">
      <c r="A435" s="252"/>
      <c r="B435" s="252" t="s">
        <v>68</v>
      </c>
      <c r="C435" s="253" t="s">
        <v>199</v>
      </c>
      <c r="D435" s="254">
        <v>0.375</v>
      </c>
      <c r="E435" s="255">
        <v>0.375</v>
      </c>
      <c r="F435" s="255">
        <v>0.16499999999999998</v>
      </c>
      <c r="G435" s="173">
        <v>0.43999999999999995</v>
      </c>
      <c r="H435" s="173">
        <v>0.43999999999999995</v>
      </c>
      <c r="I435" s="256">
        <v>0.1</v>
      </c>
    </row>
    <row r="436" spans="1:9" s="152" customFormat="1" x14ac:dyDescent="0.2">
      <c r="A436" s="252"/>
      <c r="B436" s="252"/>
      <c r="C436" s="253" t="s">
        <v>200</v>
      </c>
      <c r="D436" s="254">
        <v>8.1124697661919001</v>
      </c>
      <c r="E436" s="255">
        <v>0.5</v>
      </c>
      <c r="F436" s="255">
        <v>0.375</v>
      </c>
      <c r="G436" s="173">
        <v>4.6225133751842618E-2</v>
      </c>
      <c r="H436" s="173">
        <v>0.75</v>
      </c>
      <c r="I436" s="256">
        <v>0.25</v>
      </c>
    </row>
    <row r="437" spans="1:9" s="152" customFormat="1" x14ac:dyDescent="0.2">
      <c r="A437" s="252"/>
      <c r="B437" s="252"/>
      <c r="C437" s="253" t="s">
        <v>201</v>
      </c>
      <c r="D437" s="254">
        <v>56.219662214858111</v>
      </c>
      <c r="E437" s="255">
        <v>56.219662214858111</v>
      </c>
      <c r="F437" s="255">
        <v>14.03676681817949</v>
      </c>
      <c r="G437" s="173">
        <v>0.24967718170440659</v>
      </c>
      <c r="H437" s="173">
        <v>0.24967718170440659</v>
      </c>
      <c r="I437" s="257"/>
    </row>
    <row r="438" spans="1:9" s="152" customFormat="1" x14ac:dyDescent="0.2">
      <c r="A438" s="252"/>
      <c r="B438" s="252"/>
      <c r="C438" s="253" t="s">
        <v>202</v>
      </c>
      <c r="D438" s="254">
        <v>1879.3397152759171</v>
      </c>
      <c r="E438" s="255">
        <v>1622.7798794067057</v>
      </c>
      <c r="F438" s="255">
        <v>630.0250864779166</v>
      </c>
      <c r="G438" s="173">
        <v>0.33523746737051147</v>
      </c>
      <c r="H438" s="173">
        <v>0.38823816740213474</v>
      </c>
      <c r="I438" s="256">
        <v>269.5211279047063</v>
      </c>
    </row>
    <row r="439" spans="1:9" s="152" customFormat="1" x14ac:dyDescent="0.2">
      <c r="A439" s="252"/>
      <c r="B439" s="252"/>
      <c r="C439" s="253" t="s">
        <v>203</v>
      </c>
      <c r="D439" s="254">
        <v>195.19538789511898</v>
      </c>
      <c r="E439" s="255">
        <v>195.19538789511898</v>
      </c>
      <c r="F439" s="255">
        <v>153.18822450185246</v>
      </c>
      <c r="G439" s="173">
        <v>0.78479428307067622</v>
      </c>
      <c r="H439" s="173">
        <v>0.78479428307067622</v>
      </c>
      <c r="I439" s="256">
        <v>101.48135064330121</v>
      </c>
    </row>
    <row r="440" spans="1:9" s="152" customFormat="1" x14ac:dyDescent="0.2">
      <c r="A440" s="252"/>
      <c r="B440" s="252"/>
      <c r="C440" s="253" t="s">
        <v>205</v>
      </c>
      <c r="D440" s="254">
        <v>112.45147803437887</v>
      </c>
      <c r="E440" s="255">
        <v>77.290110615739763</v>
      </c>
      <c r="F440" s="255">
        <v>34.633962951309847</v>
      </c>
      <c r="G440" s="173">
        <v>0.30799028662585909</v>
      </c>
      <c r="H440" s="173">
        <v>0.44810342067561754</v>
      </c>
      <c r="I440" s="256">
        <v>19.322623644629797</v>
      </c>
    </row>
    <row r="441" spans="1:9" s="152" customFormat="1" x14ac:dyDescent="0.2">
      <c r="A441" s="252"/>
      <c r="B441" s="252"/>
      <c r="C441" s="253" t="s">
        <v>206</v>
      </c>
      <c r="D441" s="254">
        <v>101.82794926975058</v>
      </c>
      <c r="E441" s="255">
        <v>101.82794926975058</v>
      </c>
      <c r="F441" s="255">
        <v>101.10678151274698</v>
      </c>
      <c r="G441" s="173">
        <v>0.99291778178608736</v>
      </c>
      <c r="H441" s="173">
        <v>0.99291778178608736</v>
      </c>
      <c r="I441" s="256">
        <v>65.88876332428795</v>
      </c>
    </row>
    <row r="442" spans="1:9" s="152" customFormat="1" x14ac:dyDescent="0.2">
      <c r="A442" s="252"/>
      <c r="B442" s="252"/>
      <c r="C442" s="253" t="s">
        <v>207</v>
      </c>
      <c r="D442" s="254">
        <v>871.57953305201818</v>
      </c>
      <c r="E442" s="255">
        <v>680.69629702774341</v>
      </c>
      <c r="F442" s="255">
        <v>468.88806448488708</v>
      </c>
      <c r="G442" s="173">
        <v>0.53797507479664808</v>
      </c>
      <c r="H442" s="173">
        <v>0.68883592658324155</v>
      </c>
      <c r="I442" s="256">
        <v>181.20396188977577</v>
      </c>
    </row>
    <row r="443" spans="1:9" s="152" customFormat="1" x14ac:dyDescent="0.2">
      <c r="A443" s="252"/>
      <c r="B443" s="252"/>
      <c r="C443" s="253" t="s">
        <v>208</v>
      </c>
      <c r="D443" s="254">
        <v>2218.0029778285611</v>
      </c>
      <c r="E443" s="255">
        <v>2208.2891878034943</v>
      </c>
      <c r="F443" s="255">
        <v>918.13053039933061</v>
      </c>
      <c r="G443" s="173">
        <v>0.41394467887423042</v>
      </c>
      <c r="H443" s="173">
        <v>0.41576553264410171</v>
      </c>
      <c r="I443" s="256">
        <v>504.63026986590592</v>
      </c>
    </row>
    <row r="444" spans="1:9" s="152" customFormat="1" x14ac:dyDescent="0.2">
      <c r="A444" s="252"/>
      <c r="B444" s="252"/>
      <c r="C444" s="253" t="s">
        <v>209</v>
      </c>
      <c r="D444" s="254">
        <v>275.85601990570512</v>
      </c>
      <c r="E444" s="255">
        <v>255.453342116676</v>
      </c>
      <c r="F444" s="255">
        <v>93.705679300552646</v>
      </c>
      <c r="G444" s="173">
        <v>0.33969053614484729</v>
      </c>
      <c r="H444" s="173">
        <v>0.36682111310077686</v>
      </c>
      <c r="I444" s="256">
        <v>50.960997960241421</v>
      </c>
    </row>
    <row r="445" spans="1:9" s="152" customFormat="1" x14ac:dyDescent="0.2">
      <c r="A445" s="252"/>
      <c r="B445" s="252"/>
      <c r="C445" s="253" t="s">
        <v>123</v>
      </c>
      <c r="D445" s="254">
        <v>5718.9601932424994</v>
      </c>
      <c r="E445" s="255">
        <v>5198.6268163500863</v>
      </c>
      <c r="F445" s="255">
        <v>2414.2550964467764</v>
      </c>
      <c r="G445" s="173">
        <v>0.422149309467034</v>
      </c>
      <c r="H445" s="173">
        <v>0.46440246275300162</v>
      </c>
      <c r="I445" s="256">
        <v>1193.3590952328482</v>
      </c>
    </row>
    <row r="446" spans="1:9" s="152" customFormat="1" x14ac:dyDescent="0.2">
      <c r="A446" s="252"/>
      <c r="B446" s="252" t="s">
        <v>48</v>
      </c>
      <c r="C446" s="253" t="s">
        <v>210</v>
      </c>
      <c r="D446" s="254">
        <v>1029.5813369704588</v>
      </c>
      <c r="E446" s="255">
        <v>942.39907558621769</v>
      </c>
      <c r="F446" s="255">
        <v>880.5665331464146</v>
      </c>
      <c r="G446" s="173">
        <v>0.85526660354730211</v>
      </c>
      <c r="H446" s="173">
        <v>0.93438815461343672</v>
      </c>
      <c r="I446" s="256">
        <v>719.23058733615392</v>
      </c>
    </row>
    <row r="447" spans="1:9" s="152" customFormat="1" x14ac:dyDescent="0.2">
      <c r="A447" s="252"/>
      <c r="B447" s="252"/>
      <c r="C447" s="253" t="s">
        <v>211</v>
      </c>
      <c r="D447" s="254">
        <v>9.6075204975419108</v>
      </c>
      <c r="E447" s="255">
        <v>9.6075204975419108</v>
      </c>
      <c r="F447" s="255">
        <v>8.3008977098762102</v>
      </c>
      <c r="G447" s="173">
        <v>0.86399999999999988</v>
      </c>
      <c r="H447" s="173">
        <v>0.86399999999999988</v>
      </c>
      <c r="I447" s="256">
        <v>6.2256732824071586</v>
      </c>
    </row>
    <row r="448" spans="1:9" s="152" customFormat="1" x14ac:dyDescent="0.2">
      <c r="A448" s="252"/>
      <c r="B448" s="252"/>
      <c r="C448" s="253" t="s">
        <v>212</v>
      </c>
      <c r="D448" s="254">
        <v>433.05433087697389</v>
      </c>
      <c r="E448" s="255">
        <v>292.00968373779057</v>
      </c>
      <c r="F448" s="255">
        <v>299.24235929552367</v>
      </c>
      <c r="G448" s="173">
        <v>0.69100419499218735</v>
      </c>
      <c r="H448" s="173">
        <v>1.024768615427931</v>
      </c>
      <c r="I448" s="256">
        <v>113.61427596552838</v>
      </c>
    </row>
    <row r="449" spans="1:9" s="152" customFormat="1" x14ac:dyDescent="0.2">
      <c r="A449" s="252"/>
      <c r="B449" s="252"/>
      <c r="C449" s="253" t="s">
        <v>213</v>
      </c>
      <c r="D449" s="254">
        <v>164.33199126252586</v>
      </c>
      <c r="E449" s="255">
        <v>161.90744037059579</v>
      </c>
      <c r="F449" s="255">
        <v>66.912353177029345</v>
      </c>
      <c r="G449" s="173">
        <v>0.40717788826726148</v>
      </c>
      <c r="H449" s="173">
        <v>0.41327534438115532</v>
      </c>
      <c r="I449" s="256">
        <v>35.660219814049626</v>
      </c>
    </row>
    <row r="450" spans="1:9" s="152" customFormat="1" x14ac:dyDescent="0.2">
      <c r="A450" s="252"/>
      <c r="B450" s="252"/>
      <c r="C450" s="253" t="s">
        <v>214</v>
      </c>
      <c r="D450" s="254">
        <v>20.49349556491768</v>
      </c>
      <c r="E450" s="255">
        <v>0.2193588476081102</v>
      </c>
      <c r="F450" s="255">
        <v>9.4763022428199714E-2</v>
      </c>
      <c r="G450" s="173">
        <v>4.6240536236493617E-3</v>
      </c>
      <c r="H450" s="173">
        <v>0.43200000119209281</v>
      </c>
      <c r="I450" s="257"/>
    </row>
    <row r="451" spans="1:9" s="152" customFormat="1" x14ac:dyDescent="0.2">
      <c r="A451" s="252"/>
      <c r="B451" s="252"/>
      <c r="C451" s="253" t="s">
        <v>215</v>
      </c>
      <c r="D451" s="254">
        <v>435.17349637198356</v>
      </c>
      <c r="E451" s="255">
        <v>359.01188182690703</v>
      </c>
      <c r="F451" s="255">
        <v>235.71567647231953</v>
      </c>
      <c r="G451" s="173">
        <v>0.54165908180867539</v>
      </c>
      <c r="H451" s="173">
        <v>0.65656789762174728</v>
      </c>
      <c r="I451" s="256">
        <v>86.844288215516571</v>
      </c>
    </row>
    <row r="452" spans="1:9" s="152" customFormat="1" x14ac:dyDescent="0.2">
      <c r="A452" s="252"/>
      <c r="B452" s="252"/>
      <c r="C452" s="253" t="s">
        <v>216</v>
      </c>
      <c r="D452" s="254">
        <v>38.189019243095828</v>
      </c>
      <c r="E452" s="255">
        <v>31.404787849489431</v>
      </c>
      <c r="F452" s="255">
        <v>20.35030252646915</v>
      </c>
      <c r="G452" s="173">
        <v>0.53288361235273851</v>
      </c>
      <c r="H452" s="173">
        <v>0.64800000000000002</v>
      </c>
      <c r="I452" s="256">
        <v>13.566868350979433</v>
      </c>
    </row>
    <row r="453" spans="1:9" s="152" customFormat="1" x14ac:dyDescent="0.2">
      <c r="A453" s="252"/>
      <c r="B453" s="252"/>
      <c r="C453" s="253" t="s">
        <v>218</v>
      </c>
      <c r="D453" s="254">
        <v>57.539805488069064</v>
      </c>
      <c r="E453" s="255">
        <v>56.469973976776849</v>
      </c>
      <c r="F453" s="255">
        <v>41.978413298282895</v>
      </c>
      <c r="G453" s="173">
        <v>0.72955431361315881</v>
      </c>
      <c r="H453" s="173">
        <v>0.74337582155689363</v>
      </c>
      <c r="I453" s="256">
        <v>34.937153285454841</v>
      </c>
    </row>
    <row r="454" spans="1:9" s="152" customFormat="1" x14ac:dyDescent="0.2">
      <c r="A454" s="252"/>
      <c r="B454" s="252"/>
      <c r="C454" s="253" t="s">
        <v>219</v>
      </c>
      <c r="D454" s="254">
        <v>149.95757303430815</v>
      </c>
      <c r="E454" s="255">
        <v>110.46211063654584</v>
      </c>
      <c r="F454" s="255">
        <v>24.520082486005776</v>
      </c>
      <c r="G454" s="173">
        <v>0.16351346577472237</v>
      </c>
      <c r="H454" s="173">
        <v>0.22197731280623773</v>
      </c>
      <c r="I454" s="256">
        <v>6.1530155406178499</v>
      </c>
    </row>
    <row r="455" spans="1:9" s="152" customFormat="1" x14ac:dyDescent="0.2">
      <c r="A455" s="252"/>
      <c r="B455" s="252"/>
      <c r="C455" s="253" t="s">
        <v>220</v>
      </c>
      <c r="D455" s="254">
        <v>21.142730357755429</v>
      </c>
      <c r="E455" s="255">
        <v>13.524992258156757</v>
      </c>
      <c r="F455" s="255">
        <v>0.12172493032341081</v>
      </c>
      <c r="G455" s="173">
        <v>5.7572947421504865E-3</v>
      </c>
      <c r="H455" s="173">
        <v>8.9999999999999993E-3</v>
      </c>
      <c r="I455" s="257"/>
    </row>
    <row r="456" spans="1:9" s="152" customFormat="1" x14ac:dyDescent="0.2">
      <c r="A456" s="252"/>
      <c r="B456" s="252"/>
      <c r="C456" s="253" t="s">
        <v>221</v>
      </c>
      <c r="D456" s="254">
        <v>734.43795707294112</v>
      </c>
      <c r="E456" s="255">
        <v>723.87242680000008</v>
      </c>
      <c r="F456" s="255">
        <v>279.29061690092129</v>
      </c>
      <c r="G456" s="173">
        <v>0.38027802649800058</v>
      </c>
      <c r="H456" s="173">
        <v>0.38582850590893825</v>
      </c>
      <c r="I456" s="256">
        <v>188.47528231576689</v>
      </c>
    </row>
    <row r="457" spans="1:9" s="152" customFormat="1" x14ac:dyDescent="0.2">
      <c r="A457" s="252"/>
      <c r="B457" s="252"/>
      <c r="C457" s="253" t="s">
        <v>222</v>
      </c>
      <c r="D457" s="254">
        <v>0.98817382163035872</v>
      </c>
      <c r="E457" s="255">
        <v>0.98817382163035872</v>
      </c>
      <c r="F457" s="255">
        <v>0.19763476432607174</v>
      </c>
      <c r="G457" s="173">
        <v>0.2</v>
      </c>
      <c r="H457" s="173">
        <v>0.2</v>
      </c>
      <c r="I457" s="257"/>
    </row>
    <row r="458" spans="1:9" s="152" customFormat="1" x14ac:dyDescent="0.2">
      <c r="A458" s="252"/>
      <c r="B458" s="252"/>
      <c r="C458" s="253" t="s">
        <v>223</v>
      </c>
      <c r="D458" s="254">
        <v>139.37350029231899</v>
      </c>
      <c r="E458" s="255">
        <v>139.37350029231899</v>
      </c>
      <c r="F458" s="255">
        <v>28.95302551180955</v>
      </c>
      <c r="G458" s="173">
        <v>0.20773694749062122</v>
      </c>
      <c r="H458" s="173">
        <v>0.20773694749062122</v>
      </c>
      <c r="I458" s="256">
        <v>5.6183476477773224</v>
      </c>
    </row>
    <row r="459" spans="1:9" s="152" customFormat="1" x14ac:dyDescent="0.2">
      <c r="A459" s="252"/>
      <c r="B459" s="252"/>
      <c r="C459" s="253" t="s">
        <v>224</v>
      </c>
      <c r="D459" s="254">
        <v>68.51597556757342</v>
      </c>
      <c r="E459" s="255">
        <v>58.238579232437409</v>
      </c>
      <c r="F459" s="255">
        <v>13.818301868830542</v>
      </c>
      <c r="G459" s="173">
        <v>0.20167999877929688</v>
      </c>
      <c r="H459" s="173">
        <v>0.23727058679917279</v>
      </c>
      <c r="I459" s="256">
        <v>9.869041078934444</v>
      </c>
    </row>
    <row r="460" spans="1:9" s="152" customFormat="1" x14ac:dyDescent="0.2">
      <c r="A460" s="252"/>
      <c r="B460" s="252"/>
      <c r="C460" s="253" t="s">
        <v>123</v>
      </c>
      <c r="D460" s="254">
        <v>3302.3869064220944</v>
      </c>
      <c r="E460" s="255">
        <v>2899.4895057340173</v>
      </c>
      <c r="F460" s="255">
        <v>1900.0626851105603</v>
      </c>
      <c r="G460" s="173">
        <v>0.57536041019770923</v>
      </c>
      <c r="H460" s="173">
        <v>0.65530938510141357</v>
      </c>
      <c r="I460" s="256">
        <v>1220.1947528331864</v>
      </c>
    </row>
    <row r="461" spans="1:9" s="152" customFormat="1" x14ac:dyDescent="0.2">
      <c r="A461" s="252"/>
      <c r="B461" s="252" t="s">
        <v>49</v>
      </c>
      <c r="C461" s="253" t="s">
        <v>226</v>
      </c>
      <c r="D461" s="254">
        <v>157.21977548321075</v>
      </c>
      <c r="E461" s="255">
        <v>157.21977548321075</v>
      </c>
      <c r="F461" s="255">
        <v>67.91894300874705</v>
      </c>
      <c r="G461" s="173">
        <v>0.43200000000000005</v>
      </c>
      <c r="H461" s="173">
        <v>0.43200000000000005</v>
      </c>
      <c r="I461" s="256">
        <v>10.092267502935709</v>
      </c>
    </row>
    <row r="462" spans="1:9" s="152" customFormat="1" x14ac:dyDescent="0.2">
      <c r="A462" s="252"/>
      <c r="B462" s="252"/>
      <c r="C462" s="253" t="s">
        <v>228</v>
      </c>
      <c r="D462" s="254">
        <v>456.1722164412073</v>
      </c>
      <c r="E462" s="255">
        <v>246.33299760331812</v>
      </c>
      <c r="F462" s="255">
        <v>7.298755463059317</v>
      </c>
      <c r="G462" s="173">
        <v>1.6E-2</v>
      </c>
      <c r="H462" s="173">
        <v>2.962962954241662E-2</v>
      </c>
      <c r="I462" s="257"/>
    </row>
    <row r="463" spans="1:9" s="152" customFormat="1" x14ac:dyDescent="0.2">
      <c r="A463" s="252"/>
      <c r="B463" s="252"/>
      <c r="C463" s="253" t="s">
        <v>229</v>
      </c>
      <c r="D463" s="254">
        <v>172.36923134865594</v>
      </c>
      <c r="E463" s="255">
        <v>104.43839545900815</v>
      </c>
      <c r="F463" s="255">
        <v>22.811677307433449</v>
      </c>
      <c r="G463" s="173">
        <v>0.13234193323802465</v>
      </c>
      <c r="H463" s="173">
        <v>0.21842232645547474</v>
      </c>
      <c r="I463" s="256">
        <v>3.8550368027579958</v>
      </c>
    </row>
    <row r="464" spans="1:9" s="152" customFormat="1" x14ac:dyDescent="0.2">
      <c r="A464" s="252"/>
      <c r="B464" s="252"/>
      <c r="C464" s="253" t="s">
        <v>230</v>
      </c>
      <c r="D464" s="254">
        <v>53.385799319728051</v>
      </c>
      <c r="E464" s="255">
        <v>53.385799319728051</v>
      </c>
      <c r="F464" s="255">
        <v>69.187995918367562</v>
      </c>
      <c r="G464" s="173">
        <v>1.2960000000000003</v>
      </c>
      <c r="H464" s="173">
        <v>1.2960000000000003</v>
      </c>
      <c r="I464" s="256">
        <v>57.656663265306307</v>
      </c>
    </row>
    <row r="465" spans="1:9" s="152" customFormat="1" x14ac:dyDescent="0.2">
      <c r="A465" s="252"/>
      <c r="B465" s="252"/>
      <c r="C465" s="253" t="s">
        <v>234</v>
      </c>
      <c r="D465" s="254">
        <v>1.641055849169716</v>
      </c>
      <c r="E465" s="258"/>
      <c r="F465" s="258"/>
      <c r="G465" s="173">
        <v>0</v>
      </c>
      <c r="H465" s="173" t="s">
        <v>241</v>
      </c>
      <c r="I465" s="257"/>
    </row>
    <row r="466" spans="1:9" s="152" customFormat="1" x14ac:dyDescent="0.2">
      <c r="A466" s="252"/>
      <c r="B466" s="252"/>
      <c r="C466" s="253" t="s">
        <v>235</v>
      </c>
      <c r="D466" s="254">
        <v>3.1012499999999998</v>
      </c>
      <c r="E466" s="255">
        <v>2.6012499999999998</v>
      </c>
      <c r="F466" s="255">
        <v>1.325</v>
      </c>
      <c r="G466" s="173">
        <v>0.42724707779121324</v>
      </c>
      <c r="H466" s="173">
        <v>0.50937049495434894</v>
      </c>
      <c r="I466" s="256">
        <v>0.65</v>
      </c>
    </row>
    <row r="467" spans="1:9" s="152" customFormat="1" x14ac:dyDescent="0.2">
      <c r="A467" s="252"/>
      <c r="B467" s="252"/>
      <c r="C467" s="253" t="s">
        <v>236</v>
      </c>
      <c r="D467" s="254">
        <v>13.667820187750653</v>
      </c>
      <c r="E467" s="255">
        <v>13.667820187750653</v>
      </c>
      <c r="F467" s="255">
        <v>9.1537426987841108</v>
      </c>
      <c r="G467" s="173">
        <v>0.66972952329207991</v>
      </c>
      <c r="H467" s="173">
        <v>0.66972952329207991</v>
      </c>
      <c r="I467" s="257"/>
    </row>
    <row r="468" spans="1:9" s="152" customFormat="1" x14ac:dyDescent="0.2">
      <c r="A468" s="252"/>
      <c r="B468" s="252"/>
      <c r="C468" s="253" t="s">
        <v>240</v>
      </c>
      <c r="D468" s="254">
        <v>116.32509705044544</v>
      </c>
      <c r="E468" s="255">
        <v>116.32509705044544</v>
      </c>
      <c r="F468" s="255">
        <v>32.066015644110131</v>
      </c>
      <c r="G468" s="173">
        <v>0.27565861931071001</v>
      </c>
      <c r="H468" s="173">
        <v>0.27565861931071001</v>
      </c>
      <c r="I468" s="257"/>
    </row>
    <row r="469" spans="1:9" s="152" customFormat="1" x14ac:dyDescent="0.2">
      <c r="A469" s="252"/>
      <c r="B469" s="252"/>
      <c r="C469" s="253" t="s">
        <v>123</v>
      </c>
      <c r="D469" s="254">
        <v>973.8822456801679</v>
      </c>
      <c r="E469" s="255">
        <v>693.97113510346117</v>
      </c>
      <c r="F469" s="255">
        <v>209.76213004050163</v>
      </c>
      <c r="G469" s="173">
        <v>0.21538756966865324</v>
      </c>
      <c r="H469" s="173">
        <v>0.30226347960312372</v>
      </c>
      <c r="I469" s="256">
        <v>72.253967571000004</v>
      </c>
    </row>
    <row r="470" spans="1:9" s="152" customFormat="1" x14ac:dyDescent="0.2">
      <c r="A470" s="252" t="s">
        <v>73</v>
      </c>
      <c r="B470" s="252" t="s">
        <v>41</v>
      </c>
      <c r="C470" s="253" t="s">
        <v>126</v>
      </c>
      <c r="D470" s="254">
        <v>75.41456575370799</v>
      </c>
      <c r="E470" s="255">
        <v>73.85969536657494</v>
      </c>
      <c r="F470" s="255">
        <v>21.906745676298918</v>
      </c>
      <c r="G470" s="173">
        <v>0.29048427790253245</v>
      </c>
      <c r="H470" s="173">
        <v>0.29659945884657374</v>
      </c>
      <c r="I470" s="256">
        <v>7.3758852565001529</v>
      </c>
    </row>
    <row r="471" spans="1:9" s="152" customFormat="1" x14ac:dyDescent="0.2">
      <c r="A471" s="252"/>
      <c r="B471" s="252"/>
      <c r="C471" s="253" t="s">
        <v>127</v>
      </c>
      <c r="D471" s="254">
        <v>366.14949722016371</v>
      </c>
      <c r="E471" s="255">
        <v>320.34950236532501</v>
      </c>
      <c r="F471" s="255">
        <v>93.220074603531529</v>
      </c>
      <c r="G471" s="173">
        <v>0.2545956646431739</v>
      </c>
      <c r="H471" s="173">
        <v>0.29099490998186039</v>
      </c>
      <c r="I471" s="256">
        <v>30.682842745882265</v>
      </c>
    </row>
    <row r="472" spans="1:9" s="152" customFormat="1" x14ac:dyDescent="0.2">
      <c r="A472" s="252"/>
      <c r="B472" s="252"/>
      <c r="C472" s="253" t="s">
        <v>129</v>
      </c>
      <c r="D472" s="254">
        <v>49.75</v>
      </c>
      <c r="E472" s="255">
        <v>34.75</v>
      </c>
      <c r="F472" s="255">
        <v>18.850000000000001</v>
      </c>
      <c r="G472" s="173">
        <v>0.37889447236180906</v>
      </c>
      <c r="H472" s="173">
        <v>0.54244604316546763</v>
      </c>
      <c r="I472" s="256">
        <v>11.15</v>
      </c>
    </row>
    <row r="473" spans="1:9" s="152" customFormat="1" x14ac:dyDescent="0.2">
      <c r="A473" s="252"/>
      <c r="B473" s="252"/>
      <c r="C473" s="253" t="s">
        <v>130</v>
      </c>
      <c r="D473" s="254">
        <v>2986.6414260254433</v>
      </c>
      <c r="E473" s="255">
        <v>2848.8263004657224</v>
      </c>
      <c r="F473" s="255">
        <v>931.95698267129751</v>
      </c>
      <c r="G473" s="173">
        <v>0.3120418054039803</v>
      </c>
      <c r="H473" s="173">
        <v>0.32713717312948931</v>
      </c>
      <c r="I473" s="256">
        <v>329.06590034595916</v>
      </c>
    </row>
    <row r="474" spans="1:9" s="152" customFormat="1" x14ac:dyDescent="0.2">
      <c r="A474" s="252"/>
      <c r="B474" s="252"/>
      <c r="C474" s="253" t="s">
        <v>131</v>
      </c>
      <c r="D474" s="254">
        <v>31.53761109765442</v>
      </c>
      <c r="E474" s="255">
        <v>24.831728744713246</v>
      </c>
      <c r="F474" s="255">
        <v>9.8250147211918666</v>
      </c>
      <c r="G474" s="173">
        <v>0.3115332575688522</v>
      </c>
      <c r="H474" s="173">
        <v>0.39566374223073952</v>
      </c>
      <c r="I474" s="256">
        <v>6.3583912280855213</v>
      </c>
    </row>
    <row r="475" spans="1:9" s="152" customFormat="1" x14ac:dyDescent="0.2">
      <c r="A475" s="252"/>
      <c r="B475" s="252"/>
      <c r="C475" s="253" t="s">
        <v>132</v>
      </c>
      <c r="D475" s="259"/>
      <c r="E475" s="258"/>
      <c r="F475" s="258"/>
      <c r="G475" s="173" t="s">
        <v>241</v>
      </c>
      <c r="H475" s="173" t="s">
        <v>241</v>
      </c>
      <c r="I475" s="257"/>
    </row>
    <row r="476" spans="1:9" s="152" customFormat="1" x14ac:dyDescent="0.2">
      <c r="A476" s="252"/>
      <c r="B476" s="252"/>
      <c r="C476" s="253" t="s">
        <v>133</v>
      </c>
      <c r="D476" s="254">
        <v>1450.3190055591906</v>
      </c>
      <c r="E476" s="255">
        <v>1245.6646276145177</v>
      </c>
      <c r="F476" s="255">
        <v>581.58120695941443</v>
      </c>
      <c r="G476" s="173">
        <v>0.40100226552238949</v>
      </c>
      <c r="H476" s="173">
        <v>0.46688425926740695</v>
      </c>
      <c r="I476" s="256">
        <v>518.63825636757588</v>
      </c>
    </row>
    <row r="477" spans="1:9" s="152" customFormat="1" x14ac:dyDescent="0.2">
      <c r="A477" s="252"/>
      <c r="B477" s="252"/>
      <c r="C477" s="253" t="s">
        <v>134</v>
      </c>
      <c r="D477" s="254">
        <v>0.265625</v>
      </c>
      <c r="E477" s="255">
        <v>0.265625</v>
      </c>
      <c r="F477" s="255">
        <v>0.265625</v>
      </c>
      <c r="G477" s="173">
        <v>1</v>
      </c>
      <c r="H477" s="173">
        <v>1</v>
      </c>
      <c r="I477" s="256">
        <v>0.21250000000000002</v>
      </c>
    </row>
    <row r="478" spans="1:9" s="152" customFormat="1" x14ac:dyDescent="0.2">
      <c r="A478" s="252"/>
      <c r="B478" s="252"/>
      <c r="C478" s="253" t="s">
        <v>136</v>
      </c>
      <c r="D478" s="254">
        <v>87.582184513848077</v>
      </c>
      <c r="E478" s="255">
        <v>87.582184513848077</v>
      </c>
      <c r="F478" s="255">
        <v>19.246455305651644</v>
      </c>
      <c r="G478" s="173">
        <v>0.21975308577292321</v>
      </c>
      <c r="H478" s="173">
        <v>0.21975308577292321</v>
      </c>
      <c r="I478" s="257"/>
    </row>
    <row r="479" spans="1:9" s="152" customFormat="1" x14ac:dyDescent="0.2">
      <c r="A479" s="252"/>
      <c r="B479" s="252"/>
      <c r="C479" s="253" t="s">
        <v>123</v>
      </c>
      <c r="D479" s="254">
        <v>5047.6599151700084</v>
      </c>
      <c r="E479" s="255">
        <v>4636.1296640707014</v>
      </c>
      <c r="F479" s="255">
        <v>1676.8521049373858</v>
      </c>
      <c r="G479" s="173">
        <v>0.33220385943550801</v>
      </c>
      <c r="H479" s="173">
        <v>0.36169223607629747</v>
      </c>
      <c r="I479" s="256">
        <v>903.4837759440029</v>
      </c>
    </row>
    <row r="480" spans="1:9" s="152" customFormat="1" x14ac:dyDescent="0.2">
      <c r="A480" s="252"/>
      <c r="B480" s="252" t="s">
        <v>42</v>
      </c>
      <c r="C480" s="253" t="s">
        <v>137</v>
      </c>
      <c r="D480" s="254">
        <v>3.2114219961791988</v>
      </c>
      <c r="E480" s="255">
        <v>3.2114219961791988</v>
      </c>
      <c r="F480" s="255">
        <v>1.6956308139826171</v>
      </c>
      <c r="G480" s="173">
        <v>0.52800000000000002</v>
      </c>
      <c r="H480" s="173">
        <v>0.52800000000000002</v>
      </c>
      <c r="I480" s="256">
        <v>1.5543282461507322</v>
      </c>
    </row>
    <row r="481" spans="1:9" s="152" customFormat="1" x14ac:dyDescent="0.2">
      <c r="A481" s="252"/>
      <c r="B481" s="252"/>
      <c r="C481" s="253" t="s">
        <v>141</v>
      </c>
      <c r="D481" s="254">
        <v>144.33605365415727</v>
      </c>
      <c r="E481" s="255">
        <v>144.33605365415727</v>
      </c>
      <c r="F481" s="255">
        <v>25.691817550439993</v>
      </c>
      <c r="G481" s="173">
        <v>0.17799999999999999</v>
      </c>
      <c r="H481" s="173">
        <v>0.17799999999999999</v>
      </c>
      <c r="I481" s="256">
        <v>12.845908775219996</v>
      </c>
    </row>
    <row r="482" spans="1:9" s="152" customFormat="1" x14ac:dyDescent="0.2">
      <c r="A482" s="252"/>
      <c r="B482" s="252"/>
      <c r="C482" s="253" t="s">
        <v>142</v>
      </c>
      <c r="D482" s="254">
        <v>0.5</v>
      </c>
      <c r="E482" s="255">
        <v>0.5</v>
      </c>
      <c r="F482" s="255">
        <v>2</v>
      </c>
      <c r="G482" s="173">
        <v>4</v>
      </c>
      <c r="H482" s="173">
        <v>4</v>
      </c>
      <c r="I482" s="256">
        <v>1.6000000238418579</v>
      </c>
    </row>
    <row r="483" spans="1:9" s="152" customFormat="1" x14ac:dyDescent="0.2">
      <c r="A483" s="252"/>
      <c r="B483" s="252"/>
      <c r="C483" s="253" t="s">
        <v>143</v>
      </c>
      <c r="D483" s="254">
        <v>91.426712413593876</v>
      </c>
      <c r="E483" s="255">
        <v>91.426712413593876</v>
      </c>
      <c r="F483" s="255">
        <v>16.27395480961971</v>
      </c>
      <c r="G483" s="173">
        <v>0.17799999999999999</v>
      </c>
      <c r="H483" s="173">
        <v>0.17799999999999999</v>
      </c>
      <c r="I483" s="256">
        <v>16.27395480961971</v>
      </c>
    </row>
    <row r="484" spans="1:9" s="152" customFormat="1" x14ac:dyDescent="0.2">
      <c r="A484" s="252"/>
      <c r="B484" s="252"/>
      <c r="C484" s="253" t="s">
        <v>123</v>
      </c>
      <c r="D484" s="254">
        <v>239.47418806393034</v>
      </c>
      <c r="E484" s="255">
        <v>239.47418806393034</v>
      </c>
      <c r="F484" s="255">
        <v>45.66140317404232</v>
      </c>
      <c r="G484" s="173">
        <v>0.19067359009837206</v>
      </c>
      <c r="H484" s="173">
        <v>0.19067359009837206</v>
      </c>
      <c r="I484" s="256">
        <v>32.274191854832296</v>
      </c>
    </row>
    <row r="485" spans="1:9" s="152" customFormat="1" x14ac:dyDescent="0.2">
      <c r="A485" s="252"/>
      <c r="B485" s="252" t="s">
        <v>43</v>
      </c>
      <c r="C485" s="253" t="s">
        <v>153</v>
      </c>
      <c r="D485" s="254">
        <v>1.125</v>
      </c>
      <c r="E485" s="255">
        <v>1</v>
      </c>
      <c r="F485" s="255">
        <v>0.30000000074505806</v>
      </c>
      <c r="G485" s="173">
        <v>0.26666666732894051</v>
      </c>
      <c r="H485" s="173">
        <v>0.30000000074505806</v>
      </c>
      <c r="I485" s="256">
        <v>0.2</v>
      </c>
    </row>
    <row r="486" spans="1:9" s="152" customFormat="1" x14ac:dyDescent="0.2">
      <c r="A486" s="252"/>
      <c r="B486" s="252"/>
      <c r="C486" s="253" t="s">
        <v>161</v>
      </c>
      <c r="D486" s="254">
        <v>28.619260898410815</v>
      </c>
      <c r="E486" s="255">
        <v>28.619260898410815</v>
      </c>
      <c r="F486" s="255">
        <v>10.481951234502011</v>
      </c>
      <c r="G486" s="173">
        <v>0.36625513397112425</v>
      </c>
      <c r="H486" s="173">
        <v>0.36625513397112425</v>
      </c>
      <c r="I486" s="256">
        <v>9.4337561110518102</v>
      </c>
    </row>
    <row r="487" spans="1:9" s="152" customFormat="1" x14ac:dyDescent="0.2">
      <c r="A487" s="252"/>
      <c r="B487" s="252"/>
      <c r="C487" s="253" t="s">
        <v>123</v>
      </c>
      <c r="D487" s="254">
        <v>29.744260898410815</v>
      </c>
      <c r="E487" s="255">
        <v>29.619260898410815</v>
      </c>
      <c r="F487" s="255">
        <v>10.781951235247069</v>
      </c>
      <c r="G487" s="173">
        <v>0.36248845691852877</v>
      </c>
      <c r="H487" s="173">
        <v>0.36401824043575515</v>
      </c>
      <c r="I487" s="256">
        <v>9.6337561110518095</v>
      </c>
    </row>
    <row r="488" spans="1:9" s="152" customFormat="1" x14ac:dyDescent="0.2">
      <c r="A488" s="252"/>
      <c r="B488" s="252" t="s">
        <v>44</v>
      </c>
      <c r="C488" s="253" t="s">
        <v>168</v>
      </c>
      <c r="D488" s="254">
        <v>19.086110786076578</v>
      </c>
      <c r="E488" s="255">
        <v>19.086110786076578</v>
      </c>
      <c r="F488" s="255">
        <v>3.3973277199216305</v>
      </c>
      <c r="G488" s="173">
        <v>0.17799999999999999</v>
      </c>
      <c r="H488" s="173">
        <v>0.17799999999999999</v>
      </c>
      <c r="I488" s="256">
        <v>1.3741999765975135</v>
      </c>
    </row>
    <row r="489" spans="1:9" s="152" customFormat="1" x14ac:dyDescent="0.2">
      <c r="A489" s="252"/>
      <c r="B489" s="252"/>
      <c r="C489" s="253" t="s">
        <v>123</v>
      </c>
      <c r="D489" s="254">
        <v>19.086110786076578</v>
      </c>
      <c r="E489" s="255">
        <v>19.086110786076578</v>
      </c>
      <c r="F489" s="255">
        <v>3.3973277199216305</v>
      </c>
      <c r="G489" s="173">
        <v>0.17799999999999999</v>
      </c>
      <c r="H489" s="173">
        <v>0.17799999999999999</v>
      </c>
      <c r="I489" s="256">
        <v>1.3741999765975135</v>
      </c>
    </row>
    <row r="490" spans="1:9" s="152" customFormat="1" x14ac:dyDescent="0.2">
      <c r="A490" s="252"/>
      <c r="B490" s="252" t="s">
        <v>7</v>
      </c>
      <c r="C490" s="253" t="s">
        <v>175</v>
      </c>
      <c r="D490" s="254">
        <v>5.8</v>
      </c>
      <c r="E490" s="255">
        <v>5.8</v>
      </c>
      <c r="F490" s="255">
        <v>1.3709090909090909</v>
      </c>
      <c r="G490" s="173">
        <v>0.23636363636363636</v>
      </c>
      <c r="H490" s="173">
        <v>0.23636363636363636</v>
      </c>
      <c r="I490" s="256">
        <v>0.31636363636363635</v>
      </c>
    </row>
    <row r="491" spans="1:9" s="152" customFormat="1" x14ac:dyDescent="0.2">
      <c r="A491" s="252"/>
      <c r="B491" s="252"/>
      <c r="C491" s="253" t="s">
        <v>176</v>
      </c>
      <c r="D491" s="254">
        <v>77.189486616800494</v>
      </c>
      <c r="E491" s="255">
        <v>77.189486616800494</v>
      </c>
      <c r="F491" s="255">
        <v>57.607731926912706</v>
      </c>
      <c r="G491" s="173">
        <v>0.74631578019038458</v>
      </c>
      <c r="H491" s="173">
        <v>0.74631578019038458</v>
      </c>
      <c r="I491" s="256">
        <v>33.257031483854426</v>
      </c>
    </row>
    <row r="492" spans="1:9" s="152" customFormat="1" x14ac:dyDescent="0.2">
      <c r="A492" s="252"/>
      <c r="B492" s="252"/>
      <c r="C492" s="253" t="s">
        <v>123</v>
      </c>
      <c r="D492" s="254">
        <v>82.989486616800491</v>
      </c>
      <c r="E492" s="255">
        <v>82.989486616800491</v>
      </c>
      <c r="F492" s="255">
        <v>58.978641017821793</v>
      </c>
      <c r="G492" s="173">
        <v>0.71067605575333304</v>
      </c>
      <c r="H492" s="173">
        <v>0.71067605575333304</v>
      </c>
      <c r="I492" s="256">
        <v>33.573395120218059</v>
      </c>
    </row>
    <row r="493" spans="1:9" s="152" customFormat="1" x14ac:dyDescent="0.2">
      <c r="A493" s="252"/>
      <c r="B493" s="252" t="s">
        <v>46</v>
      </c>
      <c r="C493" s="253" t="s">
        <v>189</v>
      </c>
      <c r="D493" s="254">
        <v>143.49980910333869</v>
      </c>
      <c r="E493" s="255">
        <v>130.40302090889426</v>
      </c>
      <c r="F493" s="255">
        <v>56.405852247257464</v>
      </c>
      <c r="G493" s="173">
        <v>0.39307266399663188</v>
      </c>
      <c r="H493" s="173">
        <v>0.43255019595493321</v>
      </c>
      <c r="I493" s="256">
        <v>11.686495606957159</v>
      </c>
    </row>
    <row r="494" spans="1:9" s="152" customFormat="1" x14ac:dyDescent="0.2">
      <c r="A494" s="252"/>
      <c r="B494" s="252"/>
      <c r="C494" s="253" t="s">
        <v>195</v>
      </c>
      <c r="D494" s="254">
        <v>23.315848648130022</v>
      </c>
      <c r="E494" s="255">
        <v>23.315848648130022</v>
      </c>
      <c r="F494" s="255">
        <v>0.25906498421668039</v>
      </c>
      <c r="G494" s="173">
        <v>1.1111111078406229E-2</v>
      </c>
      <c r="H494" s="173">
        <v>1.1111111078406229E-2</v>
      </c>
      <c r="I494" s="256">
        <v>0.21548396332416864</v>
      </c>
    </row>
    <row r="495" spans="1:9" s="152" customFormat="1" x14ac:dyDescent="0.2">
      <c r="A495" s="252"/>
      <c r="B495" s="252"/>
      <c r="C495" s="253" t="s">
        <v>196</v>
      </c>
      <c r="D495" s="254">
        <v>3.5147454461332819</v>
      </c>
      <c r="E495" s="255">
        <v>3.5147454461332819</v>
      </c>
      <c r="F495" s="255">
        <v>0.39027733755648519</v>
      </c>
      <c r="G495" s="173">
        <v>0.11104000091552735</v>
      </c>
      <c r="H495" s="173">
        <v>0.11104000091552735</v>
      </c>
      <c r="I495" s="257"/>
    </row>
    <row r="496" spans="1:9" s="152" customFormat="1" x14ac:dyDescent="0.2">
      <c r="A496" s="252"/>
      <c r="B496" s="252"/>
      <c r="C496" s="253" t="s">
        <v>123</v>
      </c>
      <c r="D496" s="254">
        <v>170.33040319760198</v>
      </c>
      <c r="E496" s="255">
        <v>157.23361500315758</v>
      </c>
      <c r="F496" s="255">
        <v>57.055194569030633</v>
      </c>
      <c r="G496" s="173">
        <v>0.33496776557758945</v>
      </c>
      <c r="H496" s="173">
        <v>0.36286893593259206</v>
      </c>
      <c r="I496" s="256">
        <v>11.901979570281327</v>
      </c>
    </row>
    <row r="497" spans="1:9" s="152" customFormat="1" x14ac:dyDescent="0.2">
      <c r="A497" s="252"/>
      <c r="B497" s="252" t="s">
        <v>68</v>
      </c>
      <c r="C497" s="253" t="s">
        <v>202</v>
      </c>
      <c r="D497" s="254">
        <v>0.25</v>
      </c>
      <c r="E497" s="255">
        <v>0.1875</v>
      </c>
      <c r="F497" s="255">
        <v>0.4</v>
      </c>
      <c r="G497" s="173">
        <v>1.6</v>
      </c>
      <c r="H497" s="173">
        <v>2.1333333333333333</v>
      </c>
      <c r="I497" s="257"/>
    </row>
    <row r="498" spans="1:9" s="152" customFormat="1" x14ac:dyDescent="0.2">
      <c r="A498" s="252"/>
      <c r="B498" s="252"/>
      <c r="C498" s="253" t="s">
        <v>205</v>
      </c>
      <c r="D498" s="254">
        <v>3.31</v>
      </c>
      <c r="E498" s="255">
        <v>3.06</v>
      </c>
      <c r="F498" s="255">
        <v>1.8000000014901161</v>
      </c>
      <c r="G498" s="173">
        <v>0.54380664697586589</v>
      </c>
      <c r="H498" s="173">
        <v>0.5882352946046131</v>
      </c>
      <c r="I498" s="256">
        <v>1</v>
      </c>
    </row>
    <row r="499" spans="1:9" s="152" customFormat="1" x14ac:dyDescent="0.2">
      <c r="A499" s="252"/>
      <c r="B499" s="252"/>
      <c r="C499" s="253" t="s">
        <v>123</v>
      </c>
      <c r="D499" s="254">
        <v>3.56</v>
      </c>
      <c r="E499" s="255">
        <v>3.2475000000000001</v>
      </c>
      <c r="F499" s="255">
        <v>2.2000000014901158</v>
      </c>
      <c r="G499" s="173">
        <v>0.61797752850845944</v>
      </c>
      <c r="H499" s="173">
        <v>0.67744418829564768</v>
      </c>
      <c r="I499" s="256">
        <v>1</v>
      </c>
    </row>
    <row r="500" spans="1:9" s="152" customFormat="1" x14ac:dyDescent="0.2">
      <c r="A500" s="252"/>
      <c r="B500" s="252" t="s">
        <v>48</v>
      </c>
      <c r="C500" s="253" t="s">
        <v>210</v>
      </c>
      <c r="D500" s="254">
        <v>912.30164639713064</v>
      </c>
      <c r="E500" s="255">
        <v>863.68251056767645</v>
      </c>
      <c r="F500" s="255">
        <v>674.51597830000003</v>
      </c>
      <c r="G500" s="173">
        <v>0.73935630935645491</v>
      </c>
      <c r="H500" s="173">
        <v>0.78097677103205199</v>
      </c>
      <c r="I500" s="256">
        <v>75.011917177088023</v>
      </c>
    </row>
    <row r="501" spans="1:9" s="152" customFormat="1" x14ac:dyDescent="0.2">
      <c r="A501" s="252"/>
      <c r="B501" s="252"/>
      <c r="C501" s="253" t="s">
        <v>212</v>
      </c>
      <c r="D501" s="254">
        <v>1079.5862635557842</v>
      </c>
      <c r="E501" s="255">
        <v>740.22670305039992</v>
      </c>
      <c r="F501" s="255">
        <v>210.97872116728226</v>
      </c>
      <c r="G501" s="173">
        <v>0.19542553317823</v>
      </c>
      <c r="H501" s="173">
        <v>0.28501906280584061</v>
      </c>
      <c r="I501" s="256">
        <v>53.444263819019881</v>
      </c>
    </row>
    <row r="502" spans="1:9" s="152" customFormat="1" x14ac:dyDescent="0.2">
      <c r="A502" s="252"/>
      <c r="B502" s="252"/>
      <c r="C502" s="253" t="s">
        <v>213</v>
      </c>
      <c r="D502" s="254">
        <v>543.40879938543128</v>
      </c>
      <c r="E502" s="255">
        <v>290.5357107964856</v>
      </c>
      <c r="F502" s="255">
        <v>71.470085635994209</v>
      </c>
      <c r="G502" s="173">
        <v>0.13152176725298409</v>
      </c>
      <c r="H502" s="173">
        <v>0.24599415142484002</v>
      </c>
      <c r="I502" s="256">
        <v>15.919766050394685</v>
      </c>
    </row>
    <row r="503" spans="1:9" s="152" customFormat="1" x14ac:dyDescent="0.2">
      <c r="A503" s="252"/>
      <c r="B503" s="252"/>
      <c r="C503" s="253" t="s">
        <v>214</v>
      </c>
      <c r="D503" s="254">
        <v>185.18055362001459</v>
      </c>
      <c r="E503" s="255">
        <v>134.89296001003547</v>
      </c>
      <c r="F503" s="255">
        <v>63.729508779359776</v>
      </c>
      <c r="G503" s="173">
        <v>0.34414795470441772</v>
      </c>
      <c r="H503" s="173">
        <v>0.47244503178385716</v>
      </c>
      <c r="I503" s="256">
        <v>33.283278938452085</v>
      </c>
    </row>
    <row r="504" spans="1:9" s="152" customFormat="1" x14ac:dyDescent="0.2">
      <c r="A504" s="252"/>
      <c r="B504" s="252"/>
      <c r="C504" s="253" t="s">
        <v>215</v>
      </c>
      <c r="D504" s="254">
        <v>1285.6247874608573</v>
      </c>
      <c r="E504" s="255">
        <v>863.76990224615588</v>
      </c>
      <c r="F504" s="255">
        <v>193.92767403305265</v>
      </c>
      <c r="G504" s="173">
        <v>0.15084313551239542</v>
      </c>
      <c r="H504" s="173">
        <v>0.22451311805234381</v>
      </c>
      <c r="I504" s="256">
        <v>21.441444779442271</v>
      </c>
    </row>
    <row r="505" spans="1:9" s="152" customFormat="1" x14ac:dyDescent="0.2">
      <c r="A505" s="252"/>
      <c r="B505" s="252"/>
      <c r="C505" s="253" t="s">
        <v>216</v>
      </c>
      <c r="D505" s="254">
        <v>853.88886159090907</v>
      </c>
      <c r="E505" s="255">
        <v>493.92930403800369</v>
      </c>
      <c r="F505" s="255">
        <v>143.62137329997296</v>
      </c>
      <c r="G505" s="173">
        <v>0.16819679909208224</v>
      </c>
      <c r="H505" s="173">
        <v>0.29077313721990161</v>
      </c>
      <c r="I505" s="256">
        <v>80.638938830138358</v>
      </c>
    </row>
    <row r="506" spans="1:9" s="152" customFormat="1" x14ac:dyDescent="0.2">
      <c r="A506" s="252"/>
      <c r="B506" s="252"/>
      <c r="C506" s="253" t="s">
        <v>217</v>
      </c>
      <c r="D506" s="254">
        <v>18.151355962471367</v>
      </c>
      <c r="E506" s="255">
        <v>17.901355962471367</v>
      </c>
      <c r="F506" s="255">
        <v>2.5000081716792502</v>
      </c>
      <c r="G506" s="173">
        <v>0.13773120734605801</v>
      </c>
      <c r="H506" s="173">
        <v>0.13965468185316796</v>
      </c>
      <c r="I506" s="256">
        <v>1.1433372066366094</v>
      </c>
    </row>
    <row r="507" spans="1:9" s="152" customFormat="1" x14ac:dyDescent="0.2">
      <c r="A507" s="252"/>
      <c r="B507" s="252"/>
      <c r="C507" s="253" t="s">
        <v>218</v>
      </c>
      <c r="D507" s="254">
        <v>609.85253763411038</v>
      </c>
      <c r="E507" s="255">
        <v>481.14354793731752</v>
      </c>
      <c r="F507" s="255">
        <v>295.99044352689538</v>
      </c>
      <c r="G507" s="173">
        <v>0.48534756397862039</v>
      </c>
      <c r="H507" s="173">
        <v>0.61518115497094117</v>
      </c>
      <c r="I507" s="256">
        <v>167.00836524938444</v>
      </c>
    </row>
    <row r="508" spans="1:9" s="152" customFormat="1" x14ac:dyDescent="0.2">
      <c r="A508" s="252"/>
      <c r="B508" s="252"/>
      <c r="C508" s="253" t="s">
        <v>219</v>
      </c>
      <c r="D508" s="254">
        <v>2873.1753247554552</v>
      </c>
      <c r="E508" s="255">
        <v>2332.410559298597</v>
      </c>
      <c r="F508" s="255">
        <v>1040.5118693290378</v>
      </c>
      <c r="G508" s="173">
        <v>0.36214701566031271</v>
      </c>
      <c r="H508" s="173">
        <v>0.44611008348459064</v>
      </c>
      <c r="I508" s="256">
        <v>476.19164583470723</v>
      </c>
    </row>
    <row r="509" spans="1:9" s="152" customFormat="1" x14ac:dyDescent="0.2">
      <c r="A509" s="252"/>
      <c r="B509" s="252"/>
      <c r="C509" s="253" t="s">
        <v>220</v>
      </c>
      <c r="D509" s="254">
        <v>380.97370790469557</v>
      </c>
      <c r="E509" s="255">
        <v>270.44991710584605</v>
      </c>
      <c r="F509" s="255">
        <v>66.26913282306586</v>
      </c>
      <c r="G509" s="173">
        <v>0.1739467355569948</v>
      </c>
      <c r="H509" s="173">
        <v>0.24503291970738558</v>
      </c>
      <c r="I509" s="256">
        <v>23.07637595183968</v>
      </c>
    </row>
    <row r="510" spans="1:9" s="152" customFormat="1" x14ac:dyDescent="0.2">
      <c r="A510" s="252"/>
      <c r="B510" s="252"/>
      <c r="C510" s="253" t="s">
        <v>221</v>
      </c>
      <c r="D510" s="254">
        <v>726.6068754512595</v>
      </c>
      <c r="E510" s="255">
        <v>529.84183098450421</v>
      </c>
      <c r="F510" s="255">
        <v>203.64880035517851</v>
      </c>
      <c r="G510" s="173">
        <v>0.28027370402833351</v>
      </c>
      <c r="H510" s="173">
        <v>0.38435772422267361</v>
      </c>
      <c r="I510" s="256">
        <v>23.672068952802213</v>
      </c>
    </row>
    <row r="511" spans="1:9" s="152" customFormat="1" x14ac:dyDescent="0.2">
      <c r="A511" s="252"/>
      <c r="B511" s="252"/>
      <c r="C511" s="253" t="s">
        <v>222</v>
      </c>
      <c r="D511" s="254">
        <v>0.30555555555555558</v>
      </c>
      <c r="E511" s="255">
        <v>0.30555555555555558</v>
      </c>
      <c r="F511" s="255">
        <v>2.4444444444444446E-2</v>
      </c>
      <c r="G511" s="173">
        <v>0.08</v>
      </c>
      <c r="H511" s="173">
        <v>0.08</v>
      </c>
      <c r="I511" s="256">
        <v>6.1111111111111114E-3</v>
      </c>
    </row>
    <row r="512" spans="1:9" s="152" customFormat="1" x14ac:dyDescent="0.2">
      <c r="A512" s="252"/>
      <c r="B512" s="252"/>
      <c r="C512" s="253" t="s">
        <v>223</v>
      </c>
      <c r="D512" s="254">
        <v>131.15364559422716</v>
      </c>
      <c r="E512" s="255">
        <v>32.920754855688386</v>
      </c>
      <c r="F512" s="255">
        <v>36.117644934105456</v>
      </c>
      <c r="G512" s="173">
        <v>0.2753842241324263</v>
      </c>
      <c r="H512" s="173">
        <v>1.0971086505285488</v>
      </c>
      <c r="I512" s="256">
        <v>4.718849120817648</v>
      </c>
    </row>
    <row r="513" spans="1:9" s="152" customFormat="1" x14ac:dyDescent="0.2">
      <c r="A513" s="252"/>
      <c r="B513" s="252"/>
      <c r="C513" s="253" t="s">
        <v>224</v>
      </c>
      <c r="D513" s="254">
        <v>1144.7695749227687</v>
      </c>
      <c r="E513" s="255">
        <v>1124.5601319598356</v>
      </c>
      <c r="F513" s="255">
        <v>247.76438256369221</v>
      </c>
      <c r="G513" s="173">
        <v>0.21643166274785694</v>
      </c>
      <c r="H513" s="173">
        <v>0.22032115093027438</v>
      </c>
      <c r="I513" s="256">
        <v>89.421672838347405</v>
      </c>
    </row>
    <row r="514" spans="1:9" s="152" customFormat="1" x14ac:dyDescent="0.2">
      <c r="A514" s="252"/>
      <c r="B514" s="252"/>
      <c r="C514" s="253" t="s">
        <v>123</v>
      </c>
      <c r="D514" s="254">
        <v>10744.979489790669</v>
      </c>
      <c r="E514" s="255">
        <v>8176.5707443685706</v>
      </c>
      <c r="F514" s="255">
        <v>3251.0700673637598</v>
      </c>
      <c r="G514" s="173">
        <v>0.30256642839130227</v>
      </c>
      <c r="H514" s="173">
        <v>0.39760801551223185</v>
      </c>
      <c r="I514" s="256">
        <v>1064.9780358601813</v>
      </c>
    </row>
    <row r="515" spans="1:9" s="152" customFormat="1" x14ac:dyDescent="0.2">
      <c r="A515" s="252"/>
      <c r="B515" s="252" t="s">
        <v>49</v>
      </c>
      <c r="C515" s="253" t="s">
        <v>226</v>
      </c>
      <c r="D515" s="254">
        <v>18.923001623703165</v>
      </c>
      <c r="E515" s="255">
        <v>18.689384543189284</v>
      </c>
      <c r="F515" s="255">
        <v>12.475163996684419</v>
      </c>
      <c r="G515" s="173">
        <v>0.65925925731876955</v>
      </c>
      <c r="H515" s="173">
        <v>0.66749999005347516</v>
      </c>
      <c r="I515" s="256">
        <v>8.3167759977896125</v>
      </c>
    </row>
    <row r="516" spans="1:9" s="152" customFormat="1" x14ac:dyDescent="0.2">
      <c r="A516" s="252"/>
      <c r="B516" s="252"/>
      <c r="C516" s="253" t="s">
        <v>228</v>
      </c>
      <c r="D516" s="254">
        <v>196.44495282469035</v>
      </c>
      <c r="E516" s="255">
        <v>186.48299470926773</v>
      </c>
      <c r="F516" s="255">
        <v>60.148193640620839</v>
      </c>
      <c r="G516" s="173">
        <v>0.30618345127094077</v>
      </c>
      <c r="H516" s="173">
        <v>0.32253983122908109</v>
      </c>
      <c r="I516" s="256">
        <v>3.8427531917512998</v>
      </c>
    </row>
    <row r="517" spans="1:9" s="152" customFormat="1" x14ac:dyDescent="0.2">
      <c r="A517" s="252"/>
      <c r="B517" s="252"/>
      <c r="C517" s="253" t="s">
        <v>229</v>
      </c>
      <c r="D517" s="254">
        <v>494.60975899636554</v>
      </c>
      <c r="E517" s="255">
        <v>494.60975899636554</v>
      </c>
      <c r="F517" s="255">
        <v>248.52208489999998</v>
      </c>
      <c r="G517" s="173">
        <v>0.50246094093308447</v>
      </c>
      <c r="H517" s="173">
        <v>0.50246094093308447</v>
      </c>
      <c r="I517" s="256">
        <v>171.50262293911791</v>
      </c>
    </row>
    <row r="518" spans="1:9" s="152" customFormat="1" x14ac:dyDescent="0.2">
      <c r="A518" s="252"/>
      <c r="B518" s="252"/>
      <c r="C518" s="253" t="s">
        <v>230</v>
      </c>
      <c r="D518" s="254">
        <v>74.740119047619288</v>
      </c>
      <c r="E518" s="255">
        <v>21.354319727891223</v>
      </c>
      <c r="F518" s="255">
        <v>9.5026722789115947</v>
      </c>
      <c r="G518" s="173">
        <v>0.12714285714285714</v>
      </c>
      <c r="H518" s="173">
        <v>0.44500000000000001</v>
      </c>
      <c r="I518" s="256">
        <v>3.8010689115646379</v>
      </c>
    </row>
    <row r="519" spans="1:9" s="152" customFormat="1" x14ac:dyDescent="0.2">
      <c r="A519" s="252"/>
      <c r="B519" s="252"/>
      <c r="C519" s="253" t="s">
        <v>232</v>
      </c>
      <c r="D519" s="254">
        <v>326.5422125106154</v>
      </c>
      <c r="E519" s="255">
        <v>326.5422125106154</v>
      </c>
      <c r="F519" s="255">
        <v>34.874707708220107</v>
      </c>
      <c r="G519" s="173">
        <v>0.10679999819957851</v>
      </c>
      <c r="H519" s="173">
        <v>0.10679999819957851</v>
      </c>
      <c r="I519" s="257"/>
    </row>
    <row r="520" spans="1:9" s="152" customFormat="1" x14ac:dyDescent="0.2">
      <c r="A520" s="252"/>
      <c r="B520" s="252"/>
      <c r="C520" s="253" t="s">
        <v>233</v>
      </c>
      <c r="D520" s="254">
        <v>372.96552201298238</v>
      </c>
      <c r="E520" s="255">
        <v>298.20620580390295</v>
      </c>
      <c r="F520" s="255">
        <v>126.18321666553915</v>
      </c>
      <c r="G520" s="173">
        <v>0.33832407881698756</v>
      </c>
      <c r="H520" s="173">
        <v>0.42314081400611703</v>
      </c>
      <c r="I520" s="257"/>
    </row>
    <row r="521" spans="1:9" s="152" customFormat="1" x14ac:dyDescent="0.2">
      <c r="A521" s="252"/>
      <c r="B521" s="252"/>
      <c r="C521" s="253" t="s">
        <v>236</v>
      </c>
      <c r="D521" s="254">
        <v>63.18351949833432</v>
      </c>
      <c r="E521" s="258"/>
      <c r="F521" s="258"/>
      <c r="G521" s="173">
        <v>0</v>
      </c>
      <c r="H521" s="173" t="s">
        <v>241</v>
      </c>
      <c r="I521" s="257"/>
    </row>
    <row r="522" spans="1:9" s="152" customFormat="1" x14ac:dyDescent="0.2">
      <c r="A522" s="252"/>
      <c r="B522" s="252"/>
      <c r="C522" s="253" t="s">
        <v>237</v>
      </c>
      <c r="D522" s="254">
        <v>23.546055295793337</v>
      </c>
      <c r="E522" s="255">
        <v>14.39735805176975</v>
      </c>
      <c r="F522" s="255">
        <v>6.9058513745251764</v>
      </c>
      <c r="G522" s="173">
        <v>0.29329122384924294</v>
      </c>
      <c r="H522" s="173">
        <v>0.47966101486767543</v>
      </c>
      <c r="I522" s="256">
        <v>3.6525808827997759</v>
      </c>
    </row>
    <row r="523" spans="1:9" s="152" customFormat="1" x14ac:dyDescent="0.2">
      <c r="A523" s="252"/>
      <c r="B523" s="252"/>
      <c r="C523" s="253" t="s">
        <v>238</v>
      </c>
      <c r="D523" s="254">
        <v>32.836235420756083</v>
      </c>
      <c r="E523" s="255">
        <v>24.875936119515995</v>
      </c>
      <c r="F523" s="255">
        <v>16.292079562736742</v>
      </c>
      <c r="G523" s="173">
        <v>0.49616161396011826</v>
      </c>
      <c r="H523" s="173">
        <v>0.65493332530127646</v>
      </c>
      <c r="I523" s="257"/>
    </row>
    <row r="524" spans="1:9" s="152" customFormat="1" x14ac:dyDescent="0.2">
      <c r="A524" s="252"/>
      <c r="B524" s="252"/>
      <c r="C524" s="253" t="s">
        <v>240</v>
      </c>
      <c r="D524" s="254">
        <v>1461.5647309350936</v>
      </c>
      <c r="E524" s="255">
        <v>1029.0567350086135</v>
      </c>
      <c r="F524" s="255">
        <v>83.546014648364945</v>
      </c>
      <c r="G524" s="173">
        <v>5.7162035235287248E-2</v>
      </c>
      <c r="H524" s="173">
        <v>8.118698591255577E-2</v>
      </c>
      <c r="I524" s="256">
        <v>13.631835605828014</v>
      </c>
    </row>
    <row r="525" spans="1:9" s="152" customFormat="1" x14ac:dyDescent="0.2">
      <c r="A525" s="252"/>
      <c r="B525" s="252"/>
      <c r="C525" s="253" t="s">
        <v>123</v>
      </c>
      <c r="D525" s="254">
        <v>3065.3561081659536</v>
      </c>
      <c r="E525" s="255">
        <v>2414.2149054711313</v>
      </c>
      <c r="F525" s="255">
        <v>598.44998477560296</v>
      </c>
      <c r="G525" s="173">
        <v>0.19523016695559856</v>
      </c>
      <c r="H525" s="173">
        <v>0.24788596218977288</v>
      </c>
      <c r="I525" s="256">
        <v>204.74763752885124</v>
      </c>
    </row>
    <row r="526" spans="1:9" s="152" customFormat="1" x14ac:dyDescent="0.2">
      <c r="A526" s="252" t="s">
        <v>74</v>
      </c>
      <c r="B526" s="252" t="s">
        <v>41</v>
      </c>
      <c r="C526" s="253" t="s">
        <v>126</v>
      </c>
      <c r="D526" s="254">
        <v>11950.156896909739</v>
      </c>
      <c r="E526" s="255">
        <v>9608.7698363175095</v>
      </c>
      <c r="F526" s="255">
        <v>10502.326765419841</v>
      </c>
      <c r="G526" s="173">
        <v>0.87884425752901196</v>
      </c>
      <c r="H526" s="173">
        <v>1.0929938945696278</v>
      </c>
      <c r="I526" s="256">
        <v>8826.6307578726046</v>
      </c>
    </row>
    <row r="527" spans="1:9" s="152" customFormat="1" x14ac:dyDescent="0.2">
      <c r="A527" s="252"/>
      <c r="B527" s="252"/>
      <c r="C527" s="253" t="s">
        <v>127</v>
      </c>
      <c r="D527" s="254">
        <v>2900.6175282972076</v>
      </c>
      <c r="E527" s="255">
        <v>2476.1082750586693</v>
      </c>
      <c r="F527" s="255">
        <v>4398.4245068432938</v>
      </c>
      <c r="G527" s="173">
        <v>1.5163752076701287</v>
      </c>
      <c r="H527" s="173">
        <v>1.7763457887313416</v>
      </c>
      <c r="I527" s="256">
        <v>3821.6491125704124</v>
      </c>
    </row>
    <row r="528" spans="1:9" s="152" customFormat="1" x14ac:dyDescent="0.2">
      <c r="A528" s="252"/>
      <c r="B528" s="252"/>
      <c r="C528" s="253" t="s">
        <v>128</v>
      </c>
      <c r="D528" s="254">
        <v>35582.006370775351</v>
      </c>
      <c r="E528" s="255">
        <v>26006.981243108687</v>
      </c>
      <c r="F528" s="255">
        <v>26901.173242978686</v>
      </c>
      <c r="G528" s="173">
        <v>0.75603306240407753</v>
      </c>
      <c r="H528" s="173">
        <v>1.0343827679003283</v>
      </c>
      <c r="I528" s="256">
        <v>14480.979210706148</v>
      </c>
    </row>
    <row r="529" spans="1:9" s="152" customFormat="1" x14ac:dyDescent="0.2">
      <c r="A529" s="252"/>
      <c r="B529" s="252"/>
      <c r="C529" s="253" t="s">
        <v>129</v>
      </c>
      <c r="D529" s="254">
        <v>2083.068663613577</v>
      </c>
      <c r="E529" s="255">
        <v>2047.818663613577</v>
      </c>
      <c r="F529" s="255">
        <v>3956.3742201967739</v>
      </c>
      <c r="G529" s="173">
        <v>1.8993009156661711</v>
      </c>
      <c r="H529" s="173">
        <v>1.931994414591067</v>
      </c>
      <c r="I529" s="256">
        <v>3148.9161369909784</v>
      </c>
    </row>
    <row r="530" spans="1:9" s="152" customFormat="1" x14ac:dyDescent="0.2">
      <c r="A530" s="252"/>
      <c r="B530" s="252"/>
      <c r="C530" s="253" t="s">
        <v>130</v>
      </c>
      <c r="D530" s="254">
        <v>38498.729241922149</v>
      </c>
      <c r="E530" s="255">
        <v>32185.593631778953</v>
      </c>
      <c r="F530" s="255">
        <v>37428.162830998859</v>
      </c>
      <c r="G530" s="173">
        <v>0.97219216239071271</v>
      </c>
      <c r="H530" s="173">
        <v>1.1628855835066398</v>
      </c>
      <c r="I530" s="256">
        <v>21757.456161783979</v>
      </c>
    </row>
    <row r="531" spans="1:9" s="152" customFormat="1" x14ac:dyDescent="0.2">
      <c r="A531" s="252"/>
      <c r="B531" s="252"/>
      <c r="C531" s="253" t="s">
        <v>131</v>
      </c>
      <c r="D531" s="254">
        <v>18474.622066003965</v>
      </c>
      <c r="E531" s="255">
        <v>14932.395306034678</v>
      </c>
      <c r="F531" s="255">
        <v>20680.248779728587</v>
      </c>
      <c r="G531" s="173">
        <v>1.1193868381093057</v>
      </c>
      <c r="H531" s="173">
        <v>1.3849250810665996</v>
      </c>
      <c r="I531" s="256">
        <v>16870.854684152695</v>
      </c>
    </row>
    <row r="532" spans="1:9" s="152" customFormat="1" x14ac:dyDescent="0.2">
      <c r="A532" s="252"/>
      <c r="B532" s="252"/>
      <c r="C532" s="253" t="s">
        <v>132</v>
      </c>
      <c r="D532" s="254">
        <v>17378.039801052641</v>
      </c>
      <c r="E532" s="255">
        <v>15170.904503754446</v>
      </c>
      <c r="F532" s="255">
        <v>20194.780394650486</v>
      </c>
      <c r="G532" s="173">
        <v>1.1620862091377664</v>
      </c>
      <c r="H532" s="173">
        <v>1.3311520344520493</v>
      </c>
      <c r="I532" s="256">
        <v>18015.500456721664</v>
      </c>
    </row>
    <row r="533" spans="1:9" s="152" customFormat="1" x14ac:dyDescent="0.2">
      <c r="A533" s="252"/>
      <c r="B533" s="252"/>
      <c r="C533" s="253" t="s">
        <v>133</v>
      </c>
      <c r="D533" s="254">
        <v>39373.877408480985</v>
      </c>
      <c r="E533" s="255">
        <v>36451.965661276714</v>
      </c>
      <c r="F533" s="255">
        <v>44270.081568662776</v>
      </c>
      <c r="G533" s="173">
        <v>1.1243515874595365</v>
      </c>
      <c r="H533" s="173">
        <v>1.2144772103659509</v>
      </c>
      <c r="I533" s="256">
        <v>33514.681987791293</v>
      </c>
    </row>
    <row r="534" spans="1:9" s="152" customFormat="1" x14ac:dyDescent="0.2">
      <c r="A534" s="252"/>
      <c r="B534" s="252"/>
      <c r="C534" s="253" t="s">
        <v>134</v>
      </c>
      <c r="D534" s="254">
        <v>6802.6902842775817</v>
      </c>
      <c r="E534" s="255">
        <v>6753.1566195467349</v>
      </c>
      <c r="F534" s="255">
        <v>11334.165607453624</v>
      </c>
      <c r="G534" s="173">
        <v>1.6661298888836986</v>
      </c>
      <c r="H534" s="173">
        <v>1.6783507692754152</v>
      </c>
      <c r="I534" s="256">
        <v>8506.5963005661451</v>
      </c>
    </row>
    <row r="535" spans="1:9" s="152" customFormat="1" x14ac:dyDescent="0.2">
      <c r="A535" s="252"/>
      <c r="B535" s="252"/>
      <c r="C535" s="253" t="s">
        <v>135</v>
      </c>
      <c r="D535" s="254">
        <v>6795.2900821644707</v>
      </c>
      <c r="E535" s="255">
        <v>5417.9931160368033</v>
      </c>
      <c r="F535" s="255">
        <v>8500.1518288888892</v>
      </c>
      <c r="G535" s="173">
        <v>1.2508887370679218</v>
      </c>
      <c r="H535" s="173">
        <v>1.5688746085204788</v>
      </c>
      <c r="I535" s="256">
        <v>6947.7535088803324</v>
      </c>
    </row>
    <row r="536" spans="1:9" s="152" customFormat="1" x14ac:dyDescent="0.2">
      <c r="A536" s="252"/>
      <c r="B536" s="252"/>
      <c r="C536" s="253" t="s">
        <v>136</v>
      </c>
      <c r="D536" s="254">
        <v>440.29985363619625</v>
      </c>
      <c r="E536" s="255">
        <v>437.29985363619625</v>
      </c>
      <c r="F536" s="255">
        <v>997.19829866489397</v>
      </c>
      <c r="G536" s="173">
        <v>2.2648163301204334</v>
      </c>
      <c r="H536" s="173">
        <v>2.2803536071944244</v>
      </c>
      <c r="I536" s="256">
        <v>891.05529224723796</v>
      </c>
    </row>
    <row r="537" spans="1:9" s="152" customFormat="1" x14ac:dyDescent="0.2">
      <c r="A537" s="252"/>
      <c r="B537" s="252"/>
      <c r="C537" s="253" t="s">
        <v>123</v>
      </c>
      <c r="D537" s="254">
        <v>180279.39819713388</v>
      </c>
      <c r="E537" s="255">
        <v>151488.98671016298</v>
      </c>
      <c r="F537" s="255">
        <v>189163.08804448674</v>
      </c>
      <c r="G537" s="173">
        <v>1.0492773435910776</v>
      </c>
      <c r="H537" s="173">
        <v>1.2486920148618059</v>
      </c>
      <c r="I537" s="256">
        <v>136782.07361028349</v>
      </c>
    </row>
    <row r="538" spans="1:9" s="152" customFormat="1" x14ac:dyDescent="0.2">
      <c r="A538" s="252"/>
      <c r="B538" s="252" t="s">
        <v>42</v>
      </c>
      <c r="C538" s="253" t="s">
        <v>137</v>
      </c>
      <c r="D538" s="254">
        <v>1066</v>
      </c>
      <c r="E538" s="255">
        <v>1066</v>
      </c>
      <c r="F538" s="255">
        <v>3165.2173913043475</v>
      </c>
      <c r="G538" s="173">
        <v>2.9692470837751852</v>
      </c>
      <c r="H538" s="173">
        <v>2.9692470837751852</v>
      </c>
      <c r="I538" s="256">
        <v>3012.6086956521735</v>
      </c>
    </row>
    <row r="539" spans="1:9" s="152" customFormat="1" x14ac:dyDescent="0.2">
      <c r="A539" s="252"/>
      <c r="B539" s="252"/>
      <c r="C539" s="253" t="s">
        <v>138</v>
      </c>
      <c r="D539" s="254">
        <v>192.49140628863958</v>
      </c>
      <c r="E539" s="255">
        <v>190.49140628863958</v>
      </c>
      <c r="F539" s="255">
        <v>231.12454281001646</v>
      </c>
      <c r="G539" s="173">
        <v>1.2007005780998179</v>
      </c>
      <c r="H539" s="173">
        <v>1.2133069271366923</v>
      </c>
      <c r="I539" s="256">
        <v>121.43206831326343</v>
      </c>
    </row>
    <row r="540" spans="1:9" s="152" customFormat="1" x14ac:dyDescent="0.2">
      <c r="A540" s="252"/>
      <c r="B540" s="252"/>
      <c r="C540" s="253" t="s">
        <v>139</v>
      </c>
      <c r="D540" s="254">
        <v>130.55947324683834</v>
      </c>
      <c r="E540" s="255">
        <v>116.02496208368029</v>
      </c>
      <c r="F540" s="255">
        <v>146.75597636914873</v>
      </c>
      <c r="G540" s="173">
        <v>1.1240545991763382</v>
      </c>
      <c r="H540" s="173">
        <v>1.2648655404283125</v>
      </c>
      <c r="I540" s="256">
        <v>51.548065814660404</v>
      </c>
    </row>
    <row r="541" spans="1:9" s="152" customFormat="1" x14ac:dyDescent="0.2">
      <c r="A541" s="252"/>
      <c r="B541" s="252"/>
      <c r="C541" s="253" t="s">
        <v>140</v>
      </c>
      <c r="D541" s="254">
        <v>791.22166601470758</v>
      </c>
      <c r="E541" s="255">
        <v>791.22166601470758</v>
      </c>
      <c r="F541" s="255">
        <v>1260.9765526354843</v>
      </c>
      <c r="G541" s="173">
        <v>1.593708320687018</v>
      </c>
      <c r="H541" s="173">
        <v>1.593708320687018</v>
      </c>
      <c r="I541" s="256">
        <v>1082.456069409358</v>
      </c>
    </row>
    <row r="542" spans="1:9" s="152" customFormat="1" x14ac:dyDescent="0.2">
      <c r="A542" s="252"/>
      <c r="B542" s="252"/>
      <c r="C542" s="253" t="s">
        <v>141</v>
      </c>
      <c r="D542" s="254">
        <v>612.48855187388415</v>
      </c>
      <c r="E542" s="255">
        <v>612.48855187388415</v>
      </c>
      <c r="F542" s="255">
        <v>563.33574197913572</v>
      </c>
      <c r="G542" s="173">
        <v>0.91974901450097735</v>
      </c>
      <c r="H542" s="173">
        <v>0.91974901450097735</v>
      </c>
      <c r="I542" s="256">
        <v>526.87599362865194</v>
      </c>
    </row>
    <row r="543" spans="1:9" s="152" customFormat="1" x14ac:dyDescent="0.2">
      <c r="A543" s="252"/>
      <c r="B543" s="252"/>
      <c r="C543" s="253" t="s">
        <v>142</v>
      </c>
      <c r="D543" s="254">
        <v>6761.1148645333978</v>
      </c>
      <c r="E543" s="255">
        <v>5694.6931496791303</v>
      </c>
      <c r="F543" s="255">
        <v>9392.212426872662</v>
      </c>
      <c r="G543" s="173">
        <v>1.389151436568715</v>
      </c>
      <c r="H543" s="173">
        <v>1.6492921005588983</v>
      </c>
      <c r="I543" s="256">
        <v>8572.8082444230349</v>
      </c>
    </row>
    <row r="544" spans="1:9" s="152" customFormat="1" x14ac:dyDescent="0.2">
      <c r="A544" s="252"/>
      <c r="B544" s="252"/>
      <c r="C544" s="253" t="s">
        <v>143</v>
      </c>
      <c r="D544" s="254">
        <v>2085.1059731930304</v>
      </c>
      <c r="E544" s="255">
        <v>2085.1059731930304</v>
      </c>
      <c r="F544" s="255">
        <v>1576.4424517003824</v>
      </c>
      <c r="G544" s="173">
        <v>0.7560490795037601</v>
      </c>
      <c r="H544" s="173">
        <v>0.7560490795037601</v>
      </c>
      <c r="I544" s="256">
        <v>1289.4036048904154</v>
      </c>
    </row>
    <row r="545" spans="1:9" s="152" customFormat="1" x14ac:dyDescent="0.2">
      <c r="A545" s="252"/>
      <c r="B545" s="252"/>
      <c r="C545" s="253" t="s">
        <v>144</v>
      </c>
      <c r="D545" s="254">
        <v>43098.934617932311</v>
      </c>
      <c r="E545" s="255">
        <v>41949.476104554233</v>
      </c>
      <c r="F545" s="255">
        <v>56420.665339228974</v>
      </c>
      <c r="G545" s="173">
        <v>1.3090965203523581</v>
      </c>
      <c r="H545" s="173">
        <v>1.3449671027739887</v>
      </c>
      <c r="I545" s="256">
        <v>48877.850241937238</v>
      </c>
    </row>
    <row r="546" spans="1:9" s="152" customFormat="1" x14ac:dyDescent="0.2">
      <c r="A546" s="252"/>
      <c r="B546" s="252"/>
      <c r="C546" s="253" t="s">
        <v>145</v>
      </c>
      <c r="D546" s="254">
        <v>164.25</v>
      </c>
      <c r="E546" s="255">
        <v>164.25</v>
      </c>
      <c r="F546" s="255">
        <v>984.5</v>
      </c>
      <c r="G546" s="173">
        <v>5.993911719939117</v>
      </c>
      <c r="H546" s="173">
        <v>5.993911719939117</v>
      </c>
      <c r="I546" s="256">
        <v>924.95999765396118</v>
      </c>
    </row>
    <row r="547" spans="1:9" s="152" customFormat="1" x14ac:dyDescent="0.2">
      <c r="A547" s="252"/>
      <c r="B547" s="252"/>
      <c r="C547" s="253" t="s">
        <v>146</v>
      </c>
      <c r="D547" s="254">
        <v>6</v>
      </c>
      <c r="E547" s="255">
        <v>6</v>
      </c>
      <c r="F547" s="255">
        <v>19</v>
      </c>
      <c r="G547" s="173">
        <v>3.1666666666666665</v>
      </c>
      <c r="H547" s="173">
        <v>3.1666666666666665</v>
      </c>
      <c r="I547" s="256">
        <v>17</v>
      </c>
    </row>
    <row r="548" spans="1:9" s="152" customFormat="1" x14ac:dyDescent="0.2">
      <c r="A548" s="252"/>
      <c r="B548" s="252"/>
      <c r="C548" s="253" t="s">
        <v>123</v>
      </c>
      <c r="D548" s="254">
        <v>54908.166553082803</v>
      </c>
      <c r="E548" s="255">
        <v>52675.751813687297</v>
      </c>
      <c r="F548" s="255">
        <v>73760.230422900146</v>
      </c>
      <c r="G548" s="173">
        <v>1.3433380688752736</v>
      </c>
      <c r="H548" s="173">
        <v>1.4002691538943397</v>
      </c>
      <c r="I548" s="256">
        <v>64476.94298172275</v>
      </c>
    </row>
    <row r="549" spans="1:9" s="152" customFormat="1" x14ac:dyDescent="0.2">
      <c r="A549" s="252"/>
      <c r="B549" s="252" t="s">
        <v>43</v>
      </c>
      <c r="C549" s="253" t="s">
        <v>147</v>
      </c>
      <c r="D549" s="254">
        <v>6148.9868685438933</v>
      </c>
      <c r="E549" s="255">
        <v>6027.5400120472978</v>
      </c>
      <c r="F549" s="255">
        <v>5882.8561165832634</v>
      </c>
      <c r="G549" s="173">
        <v>0.95671957711894562</v>
      </c>
      <c r="H549" s="173">
        <v>0.97599619493610112</v>
      </c>
      <c r="I549" s="256">
        <v>4274.3429927850393</v>
      </c>
    </row>
    <row r="550" spans="1:9" s="152" customFormat="1" x14ac:dyDescent="0.2">
      <c r="A550" s="252"/>
      <c r="B550" s="252"/>
      <c r="C550" s="253" t="s">
        <v>148</v>
      </c>
      <c r="D550" s="254">
        <v>202.54246660495522</v>
      </c>
      <c r="E550" s="255">
        <v>172.80589444438203</v>
      </c>
      <c r="F550" s="255">
        <v>202.76350670298714</v>
      </c>
      <c r="G550" s="173">
        <v>1.0010913271756636</v>
      </c>
      <c r="H550" s="173">
        <v>1.1733598981384692</v>
      </c>
      <c r="I550" s="256">
        <v>168.44295801981636</v>
      </c>
    </row>
    <row r="551" spans="1:9" s="152" customFormat="1" x14ac:dyDescent="0.2">
      <c r="A551" s="252"/>
      <c r="B551" s="252"/>
      <c r="C551" s="253" t="s">
        <v>149</v>
      </c>
      <c r="D551" s="254">
        <v>4005.2604066042854</v>
      </c>
      <c r="E551" s="255">
        <v>3724.1589700916843</v>
      </c>
      <c r="F551" s="255">
        <v>4896.5543415352122</v>
      </c>
      <c r="G551" s="173">
        <v>1.2225308330667513</v>
      </c>
      <c r="H551" s="173">
        <v>1.314808089788569</v>
      </c>
      <c r="I551" s="256">
        <v>4039.8906321226386</v>
      </c>
    </row>
    <row r="552" spans="1:9" s="152" customFormat="1" x14ac:dyDescent="0.2">
      <c r="A552" s="252"/>
      <c r="B552" s="252"/>
      <c r="C552" s="253" t="s">
        <v>150</v>
      </c>
      <c r="D552" s="254">
        <v>23950.044842517113</v>
      </c>
      <c r="E552" s="255">
        <v>21819.235720794753</v>
      </c>
      <c r="F552" s="255">
        <v>25454.790897172199</v>
      </c>
      <c r="G552" s="173">
        <v>1.0628285276520151</v>
      </c>
      <c r="H552" s="173">
        <v>1.1666215637843167</v>
      </c>
      <c r="I552" s="256">
        <v>20517.077908616688</v>
      </c>
    </row>
    <row r="553" spans="1:9" s="152" customFormat="1" x14ac:dyDescent="0.2">
      <c r="A553" s="252"/>
      <c r="B553" s="252"/>
      <c r="C553" s="253" t="s">
        <v>151</v>
      </c>
      <c r="D553" s="254">
        <v>11286.027397371494</v>
      </c>
      <c r="E553" s="255">
        <v>10834.365235342708</v>
      </c>
      <c r="F553" s="255">
        <v>13223.228832917384</v>
      </c>
      <c r="G553" s="173">
        <v>1.1716459979529257</v>
      </c>
      <c r="H553" s="173">
        <v>1.2204894837569238</v>
      </c>
      <c r="I553" s="256">
        <v>10183.652752167744</v>
      </c>
    </row>
    <row r="554" spans="1:9" s="152" customFormat="1" x14ac:dyDescent="0.2">
      <c r="A554" s="252"/>
      <c r="B554" s="252"/>
      <c r="C554" s="253" t="s">
        <v>152</v>
      </c>
      <c r="D554" s="254">
        <v>19215.16530934297</v>
      </c>
      <c r="E554" s="255">
        <v>18076.394511219583</v>
      </c>
      <c r="F554" s="255">
        <v>13870.587470371365</v>
      </c>
      <c r="G554" s="173">
        <v>0.72185626545856896</v>
      </c>
      <c r="H554" s="173">
        <v>0.76733153072988225</v>
      </c>
      <c r="I554" s="256">
        <v>9474.8886217260806</v>
      </c>
    </row>
    <row r="555" spans="1:9" s="152" customFormat="1" x14ac:dyDescent="0.2">
      <c r="A555" s="252"/>
      <c r="B555" s="252"/>
      <c r="C555" s="253" t="s">
        <v>153</v>
      </c>
      <c r="D555" s="254">
        <v>13772.285294763455</v>
      </c>
      <c r="E555" s="255">
        <v>13038.036832947886</v>
      </c>
      <c r="F555" s="255">
        <v>15730.758663526671</v>
      </c>
      <c r="G555" s="173">
        <v>1.1422039499506935</v>
      </c>
      <c r="H555" s="173">
        <v>1.2065281656341174</v>
      </c>
      <c r="I555" s="256">
        <v>10489.977452812196</v>
      </c>
    </row>
    <row r="556" spans="1:9" s="152" customFormat="1" x14ac:dyDescent="0.2">
      <c r="A556" s="252"/>
      <c r="B556" s="252"/>
      <c r="C556" s="253" t="s">
        <v>154</v>
      </c>
      <c r="D556" s="254">
        <v>3882.9317967710213</v>
      </c>
      <c r="E556" s="255">
        <v>2953.4586282892269</v>
      </c>
      <c r="F556" s="255">
        <v>3585.8710781528093</v>
      </c>
      <c r="G556" s="173">
        <v>0.92349576707341541</v>
      </c>
      <c r="H556" s="173">
        <v>1.2141260567546543</v>
      </c>
      <c r="I556" s="256">
        <v>2530.0062188890984</v>
      </c>
    </row>
    <row r="557" spans="1:9" s="152" customFormat="1" x14ac:dyDescent="0.2">
      <c r="A557" s="252"/>
      <c r="B557" s="252"/>
      <c r="C557" s="253" t="s">
        <v>155</v>
      </c>
      <c r="D557" s="254">
        <v>4802.7998181436806</v>
      </c>
      <c r="E557" s="255">
        <v>3304.4096521339352</v>
      </c>
      <c r="F557" s="255">
        <v>3876.8508177497065</v>
      </c>
      <c r="G557" s="173">
        <v>0.80720641387217751</v>
      </c>
      <c r="H557" s="173">
        <v>1.1732355324788795</v>
      </c>
      <c r="I557" s="256">
        <v>3100.4929334307922</v>
      </c>
    </row>
    <row r="558" spans="1:9" s="152" customFormat="1" x14ac:dyDescent="0.2">
      <c r="A558" s="252"/>
      <c r="B558" s="252"/>
      <c r="C558" s="253" t="s">
        <v>156</v>
      </c>
      <c r="D558" s="254">
        <v>11256.375228655277</v>
      </c>
      <c r="E558" s="255">
        <v>10459.109776368879</v>
      </c>
      <c r="F558" s="255">
        <v>9852.4217383511841</v>
      </c>
      <c r="G558" s="173">
        <v>0.87527481433543031</v>
      </c>
      <c r="H558" s="173">
        <v>0.9419942948310539</v>
      </c>
      <c r="I558" s="256">
        <v>8480.0700687850076</v>
      </c>
    </row>
    <row r="559" spans="1:9" s="152" customFormat="1" x14ac:dyDescent="0.2">
      <c r="A559" s="252"/>
      <c r="B559" s="252"/>
      <c r="C559" s="253" t="s">
        <v>157</v>
      </c>
      <c r="D559" s="254">
        <v>11415.293073490422</v>
      </c>
      <c r="E559" s="255">
        <v>10984.921727017534</v>
      </c>
      <c r="F559" s="255">
        <v>13460.713735195888</v>
      </c>
      <c r="G559" s="173">
        <v>1.1791824921653145</v>
      </c>
      <c r="H559" s="173">
        <v>1.2253809421408182</v>
      </c>
      <c r="I559" s="256">
        <v>8706.4924140000003</v>
      </c>
    </row>
    <row r="560" spans="1:9" s="152" customFormat="1" x14ac:dyDescent="0.2">
      <c r="A560" s="252"/>
      <c r="B560" s="252"/>
      <c r="C560" s="253" t="s">
        <v>158</v>
      </c>
      <c r="D560" s="254">
        <v>4271.2817545688713</v>
      </c>
      <c r="E560" s="255">
        <v>3656.0824735745928</v>
      </c>
      <c r="F560" s="255">
        <v>3672.4997769733532</v>
      </c>
      <c r="G560" s="173">
        <v>0.8598121098063789</v>
      </c>
      <c r="H560" s="173">
        <v>1.004490408385867</v>
      </c>
      <c r="I560" s="256">
        <v>2759.0655914000922</v>
      </c>
    </row>
    <row r="561" spans="1:9" s="152" customFormat="1" x14ac:dyDescent="0.2">
      <c r="A561" s="252"/>
      <c r="B561" s="252"/>
      <c r="C561" s="253" t="s">
        <v>159</v>
      </c>
      <c r="D561" s="254">
        <v>2554.3837066197502</v>
      </c>
      <c r="E561" s="255">
        <v>2554.3837066197502</v>
      </c>
      <c r="F561" s="255">
        <v>4808.8943674753618</v>
      </c>
      <c r="G561" s="173">
        <v>1.882604541758151</v>
      </c>
      <c r="H561" s="173">
        <v>1.882604541758151</v>
      </c>
      <c r="I561" s="256">
        <v>4584.6878377935509</v>
      </c>
    </row>
    <row r="562" spans="1:9" s="152" customFormat="1" x14ac:dyDescent="0.2">
      <c r="A562" s="252"/>
      <c r="B562" s="252"/>
      <c r="C562" s="253" t="s">
        <v>160</v>
      </c>
      <c r="D562" s="254">
        <v>15985.922637498585</v>
      </c>
      <c r="E562" s="255">
        <v>14313.306373840776</v>
      </c>
      <c r="F562" s="255">
        <v>15494.631068982901</v>
      </c>
      <c r="G562" s="173">
        <v>0.96926723720260921</v>
      </c>
      <c r="H562" s="173">
        <v>1.0825333199952412</v>
      </c>
      <c r="I562" s="256">
        <v>12275.860711292044</v>
      </c>
    </row>
    <row r="563" spans="1:9" s="152" customFormat="1" x14ac:dyDescent="0.2">
      <c r="A563" s="252"/>
      <c r="B563" s="252"/>
      <c r="C563" s="253" t="s">
        <v>161</v>
      </c>
      <c r="D563" s="254">
        <v>4310.7238799366814</v>
      </c>
      <c r="E563" s="255">
        <v>4241.4487510725112</v>
      </c>
      <c r="F563" s="255">
        <v>4691.4869296961097</v>
      </c>
      <c r="G563" s="173">
        <v>1.0883292598562404</v>
      </c>
      <c r="H563" s="173">
        <v>1.1061048252698562</v>
      </c>
      <c r="I563" s="256">
        <v>3934.7139756902338</v>
      </c>
    </row>
    <row r="564" spans="1:9" s="152" customFormat="1" x14ac:dyDescent="0.2">
      <c r="A564" s="252"/>
      <c r="B564" s="252"/>
      <c r="C564" s="253" t="s">
        <v>123</v>
      </c>
      <c r="D564" s="254">
        <v>137060.02448143245</v>
      </c>
      <c r="E564" s="255">
        <v>126159.65826580548</v>
      </c>
      <c r="F564" s="255">
        <v>138704.90934138637</v>
      </c>
      <c r="G564" s="173">
        <v>1.0120012006869059</v>
      </c>
      <c r="H564" s="173">
        <v>1.0994394820660447</v>
      </c>
      <c r="I564" s="256">
        <v>105519.663069531</v>
      </c>
    </row>
    <row r="565" spans="1:9" s="152" customFormat="1" x14ac:dyDescent="0.2">
      <c r="A565" s="252"/>
      <c r="B565" s="252" t="s">
        <v>44</v>
      </c>
      <c r="C565" s="253" t="s">
        <v>162</v>
      </c>
      <c r="D565" s="254">
        <v>13.358974358974359</v>
      </c>
      <c r="E565" s="255">
        <v>13.358974358974359</v>
      </c>
      <c r="F565" s="255">
        <v>5.2495424499511723</v>
      </c>
      <c r="G565" s="173">
        <v>0.39295999145507815</v>
      </c>
      <c r="H565" s="173">
        <v>0.39295999145507815</v>
      </c>
      <c r="I565" s="256">
        <v>0.69733847173055008</v>
      </c>
    </row>
    <row r="566" spans="1:9" s="152" customFormat="1" x14ac:dyDescent="0.2">
      <c r="A566" s="252"/>
      <c r="B566" s="252"/>
      <c r="C566" s="253" t="s">
        <v>163</v>
      </c>
      <c r="D566" s="254">
        <v>9.1864199521967063</v>
      </c>
      <c r="E566" s="255">
        <v>9.1864199521967063</v>
      </c>
      <c r="F566" s="255">
        <v>2.2047407885272094</v>
      </c>
      <c r="G566" s="173">
        <v>0.24</v>
      </c>
      <c r="H566" s="173">
        <v>0.24</v>
      </c>
      <c r="I566" s="257"/>
    </row>
    <row r="567" spans="1:9" s="152" customFormat="1" x14ac:dyDescent="0.2">
      <c r="A567" s="252"/>
      <c r="B567" s="252"/>
      <c r="C567" s="253" t="s">
        <v>166</v>
      </c>
      <c r="D567" s="254">
        <v>246.12852907987585</v>
      </c>
      <c r="E567" s="255">
        <v>246.12852907987585</v>
      </c>
      <c r="F567" s="255">
        <v>671.53835682453007</v>
      </c>
      <c r="G567" s="173">
        <v>2.7284051927462518</v>
      </c>
      <c r="H567" s="173">
        <v>2.7284051927462518</v>
      </c>
      <c r="I567" s="256">
        <v>625.74942437964728</v>
      </c>
    </row>
    <row r="568" spans="1:9" s="152" customFormat="1" x14ac:dyDescent="0.2">
      <c r="A568" s="252"/>
      <c r="B568" s="252"/>
      <c r="C568" s="253" t="s">
        <v>168</v>
      </c>
      <c r="D568" s="254">
        <v>58.358826039705505</v>
      </c>
      <c r="E568" s="255">
        <v>57.47882603970551</v>
      </c>
      <c r="F568" s="255">
        <v>36.163295224444681</v>
      </c>
      <c r="G568" s="173">
        <v>0.61967139640266777</v>
      </c>
      <c r="H568" s="173">
        <v>0.62915855656939856</v>
      </c>
      <c r="I568" s="256">
        <v>16.638789319277105</v>
      </c>
    </row>
    <row r="569" spans="1:9" s="152" customFormat="1" x14ac:dyDescent="0.2">
      <c r="A569" s="252"/>
      <c r="B569" s="252"/>
      <c r="C569" s="253" t="s">
        <v>169</v>
      </c>
      <c r="D569" s="254">
        <v>1</v>
      </c>
      <c r="E569" s="255">
        <v>0</v>
      </c>
      <c r="F569" s="255">
        <v>1.5</v>
      </c>
      <c r="G569" s="173">
        <v>1.5</v>
      </c>
      <c r="H569" s="173" t="s">
        <v>241</v>
      </c>
      <c r="I569" s="257"/>
    </row>
    <row r="570" spans="1:9" s="152" customFormat="1" x14ac:dyDescent="0.2">
      <c r="A570" s="252"/>
      <c r="B570" s="252"/>
      <c r="C570" s="253" t="s">
        <v>170</v>
      </c>
      <c r="D570" s="254">
        <v>4.2957175138096018</v>
      </c>
      <c r="E570" s="255">
        <v>4.2957175138096018</v>
      </c>
      <c r="F570" s="255">
        <v>3.3760902350401012</v>
      </c>
      <c r="G570" s="173">
        <v>0.7859199829101563</v>
      </c>
      <c r="H570" s="173">
        <v>0.7859199829101563</v>
      </c>
      <c r="I570" s="256">
        <v>1.6880451175200506</v>
      </c>
    </row>
    <row r="571" spans="1:9" s="152" customFormat="1" x14ac:dyDescent="0.2">
      <c r="A571" s="252"/>
      <c r="B571" s="252"/>
      <c r="C571" s="253" t="s">
        <v>171</v>
      </c>
      <c r="D571" s="254">
        <v>7.9255136986301364</v>
      </c>
      <c r="E571" s="255">
        <v>7.9255136986301364</v>
      </c>
      <c r="F571" s="255">
        <v>3.1144097952908032</v>
      </c>
      <c r="G571" s="173">
        <v>0.39295999145507815</v>
      </c>
      <c r="H571" s="173">
        <v>0.39295999145507815</v>
      </c>
      <c r="I571" s="257"/>
    </row>
    <row r="572" spans="1:9" s="152" customFormat="1" x14ac:dyDescent="0.2">
      <c r="A572" s="252"/>
      <c r="B572" s="252"/>
      <c r="C572" s="253" t="s">
        <v>172</v>
      </c>
      <c r="D572" s="254">
        <v>17.716786549822857</v>
      </c>
      <c r="E572" s="255">
        <v>17.716786549822857</v>
      </c>
      <c r="F572" s="255">
        <v>16.909389370216356</v>
      </c>
      <c r="G572" s="173">
        <v>0.95442756070148771</v>
      </c>
      <c r="H572" s="173">
        <v>0.95442756070148771</v>
      </c>
      <c r="I572" s="256">
        <v>10.192103667006085</v>
      </c>
    </row>
    <row r="573" spans="1:9" s="152" customFormat="1" x14ac:dyDescent="0.2">
      <c r="A573" s="252"/>
      <c r="B573" s="252"/>
      <c r="C573" s="253" t="s">
        <v>173</v>
      </c>
      <c r="D573" s="254">
        <v>154.92904063735375</v>
      </c>
      <c r="E573" s="255">
        <v>154.42904063735375</v>
      </c>
      <c r="F573" s="255">
        <v>130.50058330257349</v>
      </c>
      <c r="G573" s="173">
        <v>0.84232486540750895</v>
      </c>
      <c r="H573" s="173">
        <v>0.84505208841534185</v>
      </c>
      <c r="I573" s="256">
        <v>109.05050116994192</v>
      </c>
    </row>
    <row r="574" spans="1:9" s="152" customFormat="1" x14ac:dyDescent="0.2">
      <c r="A574" s="252"/>
      <c r="B574" s="252"/>
      <c r="C574" s="253" t="s">
        <v>123</v>
      </c>
      <c r="D574" s="254">
        <v>512.8998078303689</v>
      </c>
      <c r="E574" s="255">
        <v>510.51980783036885</v>
      </c>
      <c r="F574" s="255">
        <v>870.55640799057403</v>
      </c>
      <c r="G574" s="173">
        <v>1.6973225466258952</v>
      </c>
      <c r="H574" s="173">
        <v>1.7052353202323445</v>
      </c>
      <c r="I574" s="256">
        <v>764.01620212512296</v>
      </c>
    </row>
    <row r="575" spans="1:9" s="152" customFormat="1" x14ac:dyDescent="0.2">
      <c r="A575" s="252"/>
      <c r="B575" s="252" t="s">
        <v>7</v>
      </c>
      <c r="C575" s="253" t="s">
        <v>174</v>
      </c>
      <c r="D575" s="254">
        <v>1839.6107570463039</v>
      </c>
      <c r="E575" s="255">
        <v>1824.6107570463039</v>
      </c>
      <c r="F575" s="255">
        <v>2942.6946966022588</v>
      </c>
      <c r="G575" s="173">
        <v>1.5996289896277172</v>
      </c>
      <c r="H575" s="173">
        <v>1.612779429934919</v>
      </c>
      <c r="I575" s="256">
        <v>2849.1467980805314</v>
      </c>
    </row>
    <row r="576" spans="1:9" s="152" customFormat="1" x14ac:dyDescent="0.2">
      <c r="A576" s="252"/>
      <c r="B576" s="252"/>
      <c r="C576" s="253" t="s">
        <v>175</v>
      </c>
      <c r="D576" s="254">
        <v>2039.5859443027366</v>
      </c>
      <c r="E576" s="255">
        <v>2038.3053257525876</v>
      </c>
      <c r="F576" s="255">
        <v>5566.6937241699507</v>
      </c>
      <c r="G576" s="173">
        <v>2.7293254004420047</v>
      </c>
      <c r="H576" s="173">
        <v>2.731040170399694</v>
      </c>
      <c r="I576" s="256">
        <v>5503.6542177473511</v>
      </c>
    </row>
    <row r="577" spans="1:9" s="152" customFormat="1" x14ac:dyDescent="0.2">
      <c r="A577" s="252"/>
      <c r="B577" s="252"/>
      <c r="C577" s="253" t="s">
        <v>176</v>
      </c>
      <c r="D577" s="254">
        <v>674.26024082535901</v>
      </c>
      <c r="E577" s="255">
        <v>674.26024082535901</v>
      </c>
      <c r="F577" s="255">
        <v>1727.6074198170868</v>
      </c>
      <c r="G577" s="173">
        <v>2.5622264449440619</v>
      </c>
      <c r="H577" s="173">
        <v>2.5622264449440619</v>
      </c>
      <c r="I577" s="256">
        <v>1651.1554059607256</v>
      </c>
    </row>
    <row r="578" spans="1:9" s="152" customFormat="1" x14ac:dyDescent="0.2">
      <c r="A578" s="252"/>
      <c r="B578" s="252"/>
      <c r="C578" s="253" t="s">
        <v>7</v>
      </c>
      <c r="D578" s="254">
        <v>609.71995802056426</v>
      </c>
      <c r="E578" s="255">
        <v>609.71995802056426</v>
      </c>
      <c r="F578" s="255">
        <v>487.09756361942345</v>
      </c>
      <c r="G578" s="173">
        <v>0.79888735346759787</v>
      </c>
      <c r="H578" s="173">
        <v>0.79888735346759787</v>
      </c>
      <c r="I578" s="256">
        <v>423.33692171795735</v>
      </c>
    </row>
    <row r="579" spans="1:9" s="152" customFormat="1" x14ac:dyDescent="0.2">
      <c r="A579" s="252"/>
      <c r="B579" s="252"/>
      <c r="C579" s="253" t="s">
        <v>123</v>
      </c>
      <c r="D579" s="254">
        <v>5163.1769001949633</v>
      </c>
      <c r="E579" s="255">
        <v>5146.8962816448138</v>
      </c>
      <c r="F579" s="255">
        <v>10724.093404208721</v>
      </c>
      <c r="G579" s="173">
        <v>2.0770338904723129</v>
      </c>
      <c r="H579" s="173">
        <v>2.0836039464120657</v>
      </c>
      <c r="I579" s="256">
        <v>10427.293343506566</v>
      </c>
    </row>
    <row r="580" spans="1:9" s="152" customFormat="1" x14ac:dyDescent="0.2">
      <c r="A580" s="252"/>
      <c r="B580" s="252" t="s">
        <v>45</v>
      </c>
      <c r="C580" s="253" t="s">
        <v>179</v>
      </c>
      <c r="D580" s="254">
        <v>125.63833724490752</v>
      </c>
      <c r="E580" s="255">
        <v>115.37083850987632</v>
      </c>
      <c r="F580" s="255">
        <v>117.4547566644957</v>
      </c>
      <c r="G580" s="173">
        <v>0.93486398530999726</v>
      </c>
      <c r="H580" s="173">
        <v>1.0180627806951492</v>
      </c>
      <c r="I580" s="256">
        <v>102.86666321435649</v>
      </c>
    </row>
    <row r="581" spans="1:9" s="152" customFormat="1" x14ac:dyDescent="0.2">
      <c r="A581" s="252"/>
      <c r="B581" s="252"/>
      <c r="C581" s="253" t="s">
        <v>180</v>
      </c>
      <c r="D581" s="254">
        <v>35.052335331460661</v>
      </c>
      <c r="E581" s="255">
        <v>35.052335331460661</v>
      </c>
      <c r="F581" s="255">
        <v>11.902791742077213</v>
      </c>
      <c r="G581" s="173">
        <v>0.3395720036774284</v>
      </c>
      <c r="H581" s="173">
        <v>0.3395720036774284</v>
      </c>
      <c r="I581" s="256">
        <v>8.541680630966102</v>
      </c>
    </row>
    <row r="582" spans="1:9" s="152" customFormat="1" x14ac:dyDescent="0.2">
      <c r="A582" s="252"/>
      <c r="B582" s="252"/>
      <c r="C582" s="253" t="s">
        <v>181</v>
      </c>
      <c r="D582" s="254">
        <v>10</v>
      </c>
      <c r="E582" s="255">
        <v>10</v>
      </c>
      <c r="F582" s="255">
        <v>17.5</v>
      </c>
      <c r="G582" s="173">
        <v>1.75</v>
      </c>
      <c r="H582" s="173">
        <v>1.75</v>
      </c>
      <c r="I582" s="256">
        <v>17.5</v>
      </c>
    </row>
    <row r="583" spans="1:9" s="152" customFormat="1" x14ac:dyDescent="0.2">
      <c r="A583" s="252"/>
      <c r="B583" s="252"/>
      <c r="C583" s="253" t="s">
        <v>182</v>
      </c>
      <c r="D583" s="254">
        <v>121.62039195557821</v>
      </c>
      <c r="E583" s="255">
        <v>115.99090418907119</v>
      </c>
      <c r="F583" s="255">
        <v>65.051431801339504</v>
      </c>
      <c r="G583" s="173">
        <v>0.53487273602192886</v>
      </c>
      <c r="H583" s="173">
        <v>0.56083218124847356</v>
      </c>
      <c r="I583" s="256">
        <v>32.452745270945854</v>
      </c>
    </row>
    <row r="584" spans="1:9" s="152" customFormat="1" x14ac:dyDescent="0.2">
      <c r="A584" s="252"/>
      <c r="B584" s="252"/>
      <c r="C584" s="253" t="s">
        <v>183</v>
      </c>
      <c r="D584" s="254">
        <v>621.09254959019449</v>
      </c>
      <c r="E584" s="255">
        <v>621.09254959019449</v>
      </c>
      <c r="F584" s="255">
        <v>433.86810121864244</v>
      </c>
      <c r="G584" s="173">
        <v>0.69855628038834894</v>
      </c>
      <c r="H584" s="173">
        <v>0.69855628038834894</v>
      </c>
      <c r="I584" s="256">
        <v>276.13166655827206</v>
      </c>
    </row>
    <row r="585" spans="1:9" s="152" customFormat="1" x14ac:dyDescent="0.2">
      <c r="A585" s="252"/>
      <c r="B585" s="252"/>
      <c r="C585" s="253" t="s">
        <v>184</v>
      </c>
      <c r="D585" s="254">
        <v>138.66644990433076</v>
      </c>
      <c r="E585" s="255">
        <v>138.66644990433076</v>
      </c>
      <c r="F585" s="255">
        <v>174.87775863768684</v>
      </c>
      <c r="G585" s="173">
        <v>1.2611396538841162</v>
      </c>
      <c r="H585" s="173">
        <v>1.2611396538841162</v>
      </c>
      <c r="I585" s="256">
        <v>164.61304485497695</v>
      </c>
    </row>
    <row r="586" spans="1:9" s="152" customFormat="1" x14ac:dyDescent="0.2">
      <c r="A586" s="252"/>
      <c r="B586" s="252"/>
      <c r="C586" s="253" t="s">
        <v>185</v>
      </c>
      <c r="D586" s="254">
        <v>39.457237595449058</v>
      </c>
      <c r="E586" s="255">
        <v>39.457237595449058</v>
      </c>
      <c r="F586" s="255">
        <v>69.825165768460423</v>
      </c>
      <c r="G586" s="173">
        <v>1.7696415163263726</v>
      </c>
      <c r="H586" s="173">
        <v>1.7696415163263726</v>
      </c>
      <c r="I586" s="256">
        <v>45.716779010391875</v>
      </c>
    </row>
    <row r="587" spans="1:9" s="152" customFormat="1" x14ac:dyDescent="0.2">
      <c r="A587" s="252"/>
      <c r="B587" s="252"/>
      <c r="C587" s="253" t="s">
        <v>186</v>
      </c>
      <c r="D587" s="254">
        <v>61.274568558773097</v>
      </c>
      <c r="E587" s="255">
        <v>59.91291156085034</v>
      </c>
      <c r="F587" s="255">
        <v>29.42922168665681</v>
      </c>
      <c r="G587" s="173">
        <v>0.48028443739149312</v>
      </c>
      <c r="H587" s="173">
        <v>0.49119999212134974</v>
      </c>
      <c r="I587" s="256">
        <v>23.037058661362018</v>
      </c>
    </row>
    <row r="588" spans="1:9" s="152" customFormat="1" x14ac:dyDescent="0.2">
      <c r="A588" s="252"/>
      <c r="B588" s="252"/>
      <c r="C588" s="253" t="s">
        <v>123</v>
      </c>
      <c r="D588" s="254">
        <v>1152.8018701806939</v>
      </c>
      <c r="E588" s="255">
        <v>1135.5432266812329</v>
      </c>
      <c r="F588" s="255">
        <v>919.90922751935898</v>
      </c>
      <c r="G588" s="173">
        <v>0.79797686949897939</v>
      </c>
      <c r="H588" s="173">
        <v>0.81010498403298015</v>
      </c>
      <c r="I588" s="256">
        <v>670.85963820127131</v>
      </c>
    </row>
    <row r="589" spans="1:9" s="152" customFormat="1" x14ac:dyDescent="0.2">
      <c r="A589" s="252"/>
      <c r="B589" s="252" t="s">
        <v>46</v>
      </c>
      <c r="C589" s="253" t="s">
        <v>187</v>
      </c>
      <c r="D589" s="254">
        <v>10.7994763854278</v>
      </c>
      <c r="E589" s="255">
        <v>10.7994763854278</v>
      </c>
      <c r="F589" s="255">
        <v>3.0065741597883271</v>
      </c>
      <c r="G589" s="173">
        <v>0.2783999938964844</v>
      </c>
      <c r="H589" s="173">
        <v>0.2783999938964844</v>
      </c>
      <c r="I589" s="257"/>
    </row>
    <row r="590" spans="1:9" s="152" customFormat="1" x14ac:dyDescent="0.2">
      <c r="A590" s="252"/>
      <c r="B590" s="252"/>
      <c r="C590" s="253" t="s">
        <v>189</v>
      </c>
      <c r="D590" s="254">
        <v>3325.2548589986245</v>
      </c>
      <c r="E590" s="255">
        <v>3141.1886038199996</v>
      </c>
      <c r="F590" s="255">
        <v>3292.2159978516402</v>
      </c>
      <c r="G590" s="173">
        <v>0.99006426197451414</v>
      </c>
      <c r="H590" s="173">
        <v>1.0480796962805659</v>
      </c>
      <c r="I590" s="256">
        <v>1104.3053322466028</v>
      </c>
    </row>
    <row r="591" spans="1:9" s="152" customFormat="1" x14ac:dyDescent="0.2">
      <c r="A591" s="252"/>
      <c r="B591" s="252"/>
      <c r="C591" s="253" t="s">
        <v>190</v>
      </c>
      <c r="D591" s="254">
        <v>745.12898313100402</v>
      </c>
      <c r="E591" s="255">
        <v>669.16610538152281</v>
      </c>
      <c r="F591" s="255">
        <v>299.22583838708294</v>
      </c>
      <c r="G591" s="173">
        <v>0.40157589512858188</v>
      </c>
      <c r="H591" s="173">
        <v>0.44716227552571619</v>
      </c>
      <c r="I591" s="256">
        <v>163.81259983795556</v>
      </c>
    </row>
    <row r="592" spans="1:9" s="152" customFormat="1" x14ac:dyDescent="0.2">
      <c r="A592" s="252"/>
      <c r="B592" s="252"/>
      <c r="C592" s="253" t="s">
        <v>191</v>
      </c>
      <c r="D592" s="254">
        <v>142.89195118106196</v>
      </c>
      <c r="E592" s="255">
        <v>142.89195118106196</v>
      </c>
      <c r="F592" s="255">
        <v>36.207989737259389</v>
      </c>
      <c r="G592" s="173">
        <v>0.25339418657233775</v>
      </c>
      <c r="H592" s="173">
        <v>0.25339418657233775</v>
      </c>
      <c r="I592" s="256">
        <v>0.60097173108170876</v>
      </c>
    </row>
    <row r="593" spans="1:9" s="152" customFormat="1" x14ac:dyDescent="0.2">
      <c r="A593" s="252"/>
      <c r="B593" s="252"/>
      <c r="C593" s="253" t="s">
        <v>192</v>
      </c>
      <c r="D593" s="254">
        <v>2.4974259316308296</v>
      </c>
      <c r="E593" s="255">
        <v>2.4974259316308296</v>
      </c>
      <c r="F593" s="255">
        <v>1.4984555589784978</v>
      </c>
      <c r="G593" s="173">
        <v>0.6</v>
      </c>
      <c r="H593" s="173">
        <v>0.6</v>
      </c>
      <c r="I593" s="256">
        <v>0.86910422420752864</v>
      </c>
    </row>
    <row r="594" spans="1:9" s="152" customFormat="1" x14ac:dyDescent="0.2">
      <c r="A594" s="252"/>
      <c r="B594" s="252"/>
      <c r="C594" s="253" t="s">
        <v>193</v>
      </c>
      <c r="D594" s="254">
        <v>123.74861050973659</v>
      </c>
      <c r="E594" s="255">
        <v>123.74861050973659</v>
      </c>
      <c r="F594" s="255">
        <v>90.178990136825831</v>
      </c>
      <c r="G594" s="173">
        <v>0.72872729451560603</v>
      </c>
      <c r="H594" s="173">
        <v>0.72872729451560603</v>
      </c>
      <c r="I594" s="256">
        <v>59.742546073951431</v>
      </c>
    </row>
    <row r="595" spans="1:9" s="152" customFormat="1" x14ac:dyDescent="0.2">
      <c r="A595" s="252"/>
      <c r="B595" s="252"/>
      <c r="C595" s="253" t="s">
        <v>194</v>
      </c>
      <c r="D595" s="254">
        <v>29.19517429760668</v>
      </c>
      <c r="E595" s="255">
        <v>27.19517429760668</v>
      </c>
      <c r="F595" s="255">
        <v>42.739924737765577</v>
      </c>
      <c r="G595" s="173">
        <v>1.463937988589753</v>
      </c>
      <c r="H595" s="173">
        <v>1.5715995885904992</v>
      </c>
      <c r="I595" s="256">
        <v>24</v>
      </c>
    </row>
    <row r="596" spans="1:9" s="152" customFormat="1" x14ac:dyDescent="0.2">
      <c r="A596" s="252"/>
      <c r="B596" s="252"/>
      <c r="C596" s="253" t="s">
        <v>195</v>
      </c>
      <c r="D596" s="254">
        <v>299.55488400645697</v>
      </c>
      <c r="E596" s="255">
        <v>299.55488400645697</v>
      </c>
      <c r="F596" s="255">
        <v>362.83651153831846</v>
      </c>
      <c r="G596" s="173">
        <v>1.2112521975455337</v>
      </c>
      <c r="H596" s="173">
        <v>1.2112521975455337</v>
      </c>
      <c r="I596" s="256">
        <v>125.92051866787666</v>
      </c>
    </row>
    <row r="597" spans="1:9" s="152" customFormat="1" x14ac:dyDescent="0.2">
      <c r="A597" s="252"/>
      <c r="B597" s="252"/>
      <c r="C597" s="253" t="s">
        <v>196</v>
      </c>
      <c r="D597" s="254">
        <v>1865.5861803463858</v>
      </c>
      <c r="E597" s="255">
        <v>1806.5083025048546</v>
      </c>
      <c r="F597" s="255">
        <v>1363.1779886829502</v>
      </c>
      <c r="G597" s="173">
        <v>0.73069687321003152</v>
      </c>
      <c r="H597" s="173">
        <v>0.75459270615740059</v>
      </c>
      <c r="I597" s="256">
        <v>988.29250151760777</v>
      </c>
    </row>
    <row r="598" spans="1:9" s="152" customFormat="1" x14ac:dyDescent="0.2">
      <c r="A598" s="252"/>
      <c r="B598" s="252"/>
      <c r="C598" s="253" t="s">
        <v>197</v>
      </c>
      <c r="D598" s="254">
        <v>64.573567708333329</v>
      </c>
      <c r="E598" s="255">
        <v>64.573567708333329</v>
      </c>
      <c r="F598" s="255">
        <v>76.124485187795415</v>
      </c>
      <c r="G598" s="173">
        <v>1.1788799641927081</v>
      </c>
      <c r="H598" s="173">
        <v>1.1788799641927081</v>
      </c>
      <c r="I598" s="256">
        <v>42.291382995446519</v>
      </c>
    </row>
    <row r="599" spans="1:9" s="152" customFormat="1" x14ac:dyDescent="0.2">
      <c r="A599" s="252"/>
      <c r="B599" s="252"/>
      <c r="C599" s="253" t="s">
        <v>198</v>
      </c>
      <c r="D599" s="254">
        <v>232.68950824167626</v>
      </c>
      <c r="E599" s="255">
        <v>232.68950824167626</v>
      </c>
      <c r="F599" s="255">
        <v>570.78839890236122</v>
      </c>
      <c r="G599" s="173">
        <v>2.4530044487847227</v>
      </c>
      <c r="H599" s="173">
        <v>2.4530044487847227</v>
      </c>
      <c r="I599" s="256">
        <v>155.1263388277842</v>
      </c>
    </row>
    <row r="600" spans="1:9" s="152" customFormat="1" x14ac:dyDescent="0.2">
      <c r="A600" s="252"/>
      <c r="B600" s="252"/>
      <c r="C600" s="253" t="s">
        <v>123</v>
      </c>
      <c r="D600" s="254">
        <v>6841.9206207379439</v>
      </c>
      <c r="E600" s="255">
        <v>6520.8136099683079</v>
      </c>
      <c r="F600" s="255">
        <v>6138.0011548807661</v>
      </c>
      <c r="G600" s="173">
        <v>0.89711668625274765</v>
      </c>
      <c r="H600" s="173">
        <v>0.94129375903302315</v>
      </c>
      <c r="I600" s="256">
        <v>2664.9612961225143</v>
      </c>
    </row>
    <row r="601" spans="1:9" s="152" customFormat="1" x14ac:dyDescent="0.2">
      <c r="A601" s="252"/>
      <c r="B601" s="252" t="s">
        <v>68</v>
      </c>
      <c r="C601" s="253" t="s">
        <v>202</v>
      </c>
      <c r="D601" s="254">
        <v>913.61257717480794</v>
      </c>
      <c r="E601" s="255">
        <v>853.11257717480794</v>
      </c>
      <c r="F601" s="255">
        <v>1151.7023699935949</v>
      </c>
      <c r="G601" s="173">
        <v>1.260602577905658</v>
      </c>
      <c r="H601" s="173">
        <v>1.35000045809617</v>
      </c>
      <c r="I601" s="256">
        <v>1116.1500235244785</v>
      </c>
    </row>
    <row r="602" spans="1:9" s="152" customFormat="1" x14ac:dyDescent="0.2">
      <c r="A602" s="252"/>
      <c r="B602" s="252"/>
      <c r="C602" s="253" t="s">
        <v>203</v>
      </c>
      <c r="D602" s="254">
        <v>9161.6638044327592</v>
      </c>
      <c r="E602" s="255">
        <v>9020.9418537130259</v>
      </c>
      <c r="F602" s="255">
        <v>9782.50523973073</v>
      </c>
      <c r="G602" s="173">
        <v>1.0677651405411301</v>
      </c>
      <c r="H602" s="173">
        <v>1.084421715422569</v>
      </c>
      <c r="I602" s="256">
        <v>7943.7402474992614</v>
      </c>
    </row>
    <row r="603" spans="1:9" s="152" customFormat="1" x14ac:dyDescent="0.2">
      <c r="A603" s="252"/>
      <c r="B603" s="252"/>
      <c r="C603" s="253" t="s">
        <v>205</v>
      </c>
      <c r="D603" s="254">
        <v>1310.586896681895</v>
      </c>
      <c r="E603" s="255">
        <v>1304.7266687787885</v>
      </c>
      <c r="F603" s="255">
        <v>1246.832393045979</v>
      </c>
      <c r="G603" s="173">
        <v>0.95135423389526641</v>
      </c>
      <c r="H603" s="173">
        <v>0.9556272764877275</v>
      </c>
      <c r="I603" s="256">
        <v>760.49862365109072</v>
      </c>
    </row>
    <row r="604" spans="1:9" s="152" customFormat="1" x14ac:dyDescent="0.2">
      <c r="A604" s="252"/>
      <c r="B604" s="252"/>
      <c r="C604" s="253" t="s">
        <v>206</v>
      </c>
      <c r="D604" s="254">
        <v>733.11918667325131</v>
      </c>
      <c r="E604" s="255">
        <v>733.11918667325131</v>
      </c>
      <c r="F604" s="255">
        <v>1987.228558581937</v>
      </c>
      <c r="G604" s="173">
        <v>2.7106486840149198</v>
      </c>
      <c r="H604" s="173">
        <v>2.7106486840149198</v>
      </c>
      <c r="I604" s="256">
        <v>1770.5975474875218</v>
      </c>
    </row>
    <row r="605" spans="1:9" s="152" customFormat="1" x14ac:dyDescent="0.2">
      <c r="A605" s="252"/>
      <c r="B605" s="252"/>
      <c r="C605" s="253" t="s">
        <v>207</v>
      </c>
      <c r="D605" s="254">
        <v>28.47580657552178</v>
      </c>
      <c r="E605" s="255">
        <v>27.72580657552178</v>
      </c>
      <c r="F605" s="255">
        <v>16.206841511079297</v>
      </c>
      <c r="G605" s="173">
        <v>0.56914424770011374</v>
      </c>
      <c r="H605" s="173">
        <v>0.58453994717642566</v>
      </c>
      <c r="I605" s="256">
        <v>14.356821645060855</v>
      </c>
    </row>
    <row r="606" spans="1:9" s="152" customFormat="1" x14ac:dyDescent="0.2">
      <c r="A606" s="252"/>
      <c r="B606" s="252"/>
      <c r="C606" s="253" t="s">
        <v>208</v>
      </c>
      <c r="D606" s="254">
        <v>1674.8641329304219</v>
      </c>
      <c r="E606" s="255">
        <v>1674.8641329304219</v>
      </c>
      <c r="F606" s="255">
        <v>2930.7607558116715</v>
      </c>
      <c r="G606" s="173">
        <v>1.7498498524079522</v>
      </c>
      <c r="H606" s="173">
        <v>1.7498498524079522</v>
      </c>
      <c r="I606" s="256">
        <v>2532.4000682462897</v>
      </c>
    </row>
    <row r="607" spans="1:9" s="152" customFormat="1" x14ac:dyDescent="0.2">
      <c r="A607" s="252"/>
      <c r="B607" s="252"/>
      <c r="C607" s="253" t="s">
        <v>209</v>
      </c>
      <c r="D607" s="254">
        <v>1.5490732330456376</v>
      </c>
      <c r="E607" s="255">
        <v>1.5490732330456376</v>
      </c>
      <c r="F607" s="255">
        <v>1.217447608841808</v>
      </c>
      <c r="G607" s="173">
        <v>0.7859199829101563</v>
      </c>
      <c r="H607" s="173">
        <v>0.7859199829101563</v>
      </c>
      <c r="I607" s="256">
        <v>1.217447608841808</v>
      </c>
    </row>
    <row r="608" spans="1:9" s="152" customFormat="1" x14ac:dyDescent="0.2">
      <c r="A608" s="252"/>
      <c r="B608" s="252"/>
      <c r="C608" s="253" t="s">
        <v>123</v>
      </c>
      <c r="D608" s="254">
        <v>13823.871477701701</v>
      </c>
      <c r="E608" s="255">
        <v>13616.039299078864</v>
      </c>
      <c r="F608" s="255">
        <v>17116.453606283834</v>
      </c>
      <c r="G608" s="173">
        <v>1.2381808984475269</v>
      </c>
      <c r="H608" s="173">
        <v>1.2570802147612614</v>
      </c>
      <c r="I608" s="256">
        <v>14138.960779662542</v>
      </c>
    </row>
    <row r="609" spans="1:9" s="152" customFormat="1" x14ac:dyDescent="0.2">
      <c r="A609" s="252"/>
      <c r="B609" s="252" t="s">
        <v>48</v>
      </c>
      <c r="C609" s="253" t="s">
        <v>210</v>
      </c>
      <c r="D609" s="254">
        <v>4245.823740921609</v>
      </c>
      <c r="E609" s="255">
        <v>4193.6643821013431</v>
      </c>
      <c r="F609" s="255">
        <v>9542.4756386061836</v>
      </c>
      <c r="G609" s="173">
        <v>2.2474968865605502</v>
      </c>
      <c r="H609" s="173">
        <v>2.2754504817633214</v>
      </c>
      <c r="I609" s="256">
        <v>9112.1820926795499</v>
      </c>
    </row>
    <row r="610" spans="1:9" s="152" customFormat="1" x14ac:dyDescent="0.2">
      <c r="A610" s="252"/>
      <c r="B610" s="252"/>
      <c r="C610" s="253" t="s">
        <v>211</v>
      </c>
      <c r="D610" s="254">
        <v>88.940496001846185</v>
      </c>
      <c r="E610" s="255">
        <v>87.289070140817955</v>
      </c>
      <c r="F610" s="255">
        <v>58.826399250549123</v>
      </c>
      <c r="G610" s="173">
        <v>0.66141298840213381</v>
      </c>
      <c r="H610" s="173">
        <v>0.67392629060715392</v>
      </c>
      <c r="I610" s="256">
        <v>48.877522992088323</v>
      </c>
    </row>
    <row r="611" spans="1:9" s="152" customFormat="1" x14ac:dyDescent="0.2">
      <c r="A611" s="252"/>
      <c r="B611" s="252"/>
      <c r="C611" s="253" t="s">
        <v>212</v>
      </c>
      <c r="D611" s="254">
        <v>202.077853599272</v>
      </c>
      <c r="E611" s="255">
        <v>199.077853599272</v>
      </c>
      <c r="F611" s="255">
        <v>709.7228126597181</v>
      </c>
      <c r="G611" s="173">
        <v>3.5121256486973835</v>
      </c>
      <c r="H611" s="173">
        <v>3.5650515606237851</v>
      </c>
      <c r="I611" s="256">
        <v>595.76901054976497</v>
      </c>
    </row>
    <row r="612" spans="1:9" s="152" customFormat="1" x14ac:dyDescent="0.2">
      <c r="A612" s="252"/>
      <c r="B612" s="252"/>
      <c r="C612" s="253" t="s">
        <v>214</v>
      </c>
      <c r="D612" s="254">
        <v>1351.1204999925319</v>
      </c>
      <c r="E612" s="255">
        <v>1138.6819224605924</v>
      </c>
      <c r="F612" s="255">
        <v>826.0607253139608</v>
      </c>
      <c r="G612" s="173">
        <v>0.61138938038356072</v>
      </c>
      <c r="H612" s="173">
        <v>0.72545344667360268</v>
      </c>
      <c r="I612" s="256">
        <v>625.50128130000007</v>
      </c>
    </row>
    <row r="613" spans="1:9" s="152" customFormat="1" x14ac:dyDescent="0.2">
      <c r="A613" s="252"/>
      <c r="B613" s="252"/>
      <c r="C613" s="253" t="s">
        <v>215</v>
      </c>
      <c r="D613" s="254">
        <v>65.9345343010649</v>
      </c>
      <c r="E613" s="255">
        <v>65.9345343010649</v>
      </c>
      <c r="F613" s="255">
        <v>19.432226029696341</v>
      </c>
      <c r="G613" s="173">
        <v>0.29472000122070313</v>
      </c>
      <c r="H613" s="173">
        <v>0.29472000122070313</v>
      </c>
      <c r="I613" s="256">
        <v>12.954817017770511</v>
      </c>
    </row>
    <row r="614" spans="1:9" s="152" customFormat="1" x14ac:dyDescent="0.2">
      <c r="A614" s="252"/>
      <c r="B614" s="252"/>
      <c r="C614" s="253" t="s">
        <v>218</v>
      </c>
      <c r="D614" s="254">
        <v>493.27041281665538</v>
      </c>
      <c r="E614" s="255">
        <v>481.69137542658723</v>
      </c>
      <c r="F614" s="255">
        <v>960.90154907762178</v>
      </c>
      <c r="G614" s="173">
        <v>1.9480218640942106</v>
      </c>
      <c r="H614" s="173">
        <v>1.9948489802763121</v>
      </c>
      <c r="I614" s="256">
        <v>938.29087163817803</v>
      </c>
    </row>
    <row r="615" spans="1:9" s="152" customFormat="1" x14ac:dyDescent="0.2">
      <c r="A615" s="252"/>
      <c r="B615" s="252"/>
      <c r="C615" s="253" t="s">
        <v>219</v>
      </c>
      <c r="D615" s="254">
        <v>646.67111676110778</v>
      </c>
      <c r="E615" s="255">
        <v>546.74496076670209</v>
      </c>
      <c r="F615" s="255">
        <v>1078.3778991051051</v>
      </c>
      <c r="G615" s="173">
        <v>1.6675832137149211</v>
      </c>
      <c r="H615" s="173">
        <v>1.9723600151575107</v>
      </c>
      <c r="I615" s="256">
        <v>834.03127611985224</v>
      </c>
    </row>
    <row r="616" spans="1:9" s="152" customFormat="1" x14ac:dyDescent="0.2">
      <c r="A616" s="252"/>
      <c r="B616" s="252"/>
      <c r="C616" s="253" t="s">
        <v>220</v>
      </c>
      <c r="D616" s="254">
        <v>258.21558386629488</v>
      </c>
      <c r="E616" s="255">
        <v>240.00182155834059</v>
      </c>
      <c r="F616" s="255">
        <v>600.00178949887777</v>
      </c>
      <c r="G616" s="173">
        <v>2.3236467006172687</v>
      </c>
      <c r="H616" s="173">
        <v>2.4999884817666977</v>
      </c>
      <c r="I616" s="256">
        <v>580</v>
      </c>
    </row>
    <row r="617" spans="1:9" s="152" customFormat="1" x14ac:dyDescent="0.2">
      <c r="A617" s="252"/>
      <c r="B617" s="252"/>
      <c r="C617" s="253" t="s">
        <v>221</v>
      </c>
      <c r="D617" s="254">
        <v>157.0010142118897</v>
      </c>
      <c r="E617" s="255">
        <v>142.47124992755536</v>
      </c>
      <c r="F617" s="255">
        <v>94.218862962673114</v>
      </c>
      <c r="G617" s="173">
        <v>0.60011626953896402</v>
      </c>
      <c r="H617" s="173">
        <v>0.66131842747629499</v>
      </c>
      <c r="I617" s="256">
        <v>63.347126047531319</v>
      </c>
    </row>
    <row r="618" spans="1:9" s="152" customFormat="1" x14ac:dyDescent="0.2">
      <c r="A618" s="252"/>
      <c r="B618" s="252"/>
      <c r="C618" s="253" t="s">
        <v>224</v>
      </c>
      <c r="D618" s="254">
        <v>230.17686549700855</v>
      </c>
      <c r="E618" s="255">
        <v>133.99252003954976</v>
      </c>
      <c r="F618" s="255">
        <v>47.717414560000002</v>
      </c>
      <c r="G618" s="173">
        <v>0.20730760433706641</v>
      </c>
      <c r="H618" s="173">
        <v>0.35611998748822354</v>
      </c>
      <c r="I618" s="256">
        <v>47.717414560000002</v>
      </c>
    </row>
    <row r="619" spans="1:9" s="152" customFormat="1" x14ac:dyDescent="0.2">
      <c r="A619" s="252"/>
      <c r="B619" s="252"/>
      <c r="C619" s="253" t="s">
        <v>123</v>
      </c>
      <c r="D619" s="254">
        <v>7739.2321179692799</v>
      </c>
      <c r="E619" s="255">
        <v>7229.5496903218263</v>
      </c>
      <c r="F619" s="255">
        <v>13937.735317064384</v>
      </c>
      <c r="G619" s="173">
        <v>1.8009196654928019</v>
      </c>
      <c r="H619" s="173">
        <v>1.927884296268519</v>
      </c>
      <c r="I619" s="256">
        <v>12858.671412904734</v>
      </c>
    </row>
    <row r="620" spans="1:9" s="152" customFormat="1" x14ac:dyDescent="0.2">
      <c r="A620" s="252"/>
      <c r="B620" s="252" t="s">
        <v>49</v>
      </c>
      <c r="C620" s="253" t="s">
        <v>226</v>
      </c>
      <c r="D620" s="254">
        <v>792.00360459836077</v>
      </c>
      <c r="E620" s="255">
        <v>593.41352104594898</v>
      </c>
      <c r="F620" s="255">
        <v>551.19514572666071</v>
      </c>
      <c r="G620" s="173">
        <v>0.69595029937544495</v>
      </c>
      <c r="H620" s="173">
        <v>0.92885504994076595</v>
      </c>
      <c r="I620" s="256">
        <v>342.49518318524582</v>
      </c>
    </row>
    <row r="621" spans="1:9" s="152" customFormat="1" x14ac:dyDescent="0.2">
      <c r="A621" s="252"/>
      <c r="B621" s="252"/>
      <c r="C621" s="253" t="s">
        <v>231</v>
      </c>
      <c r="D621" s="254">
        <v>30.690404337739682</v>
      </c>
      <c r="E621" s="255">
        <v>30.690404337739682</v>
      </c>
      <c r="F621" s="255">
        <v>24.897343309527077</v>
      </c>
      <c r="G621" s="173">
        <v>0.81124194505678326</v>
      </c>
      <c r="H621" s="173">
        <v>0.81124194505678326</v>
      </c>
      <c r="I621" s="256">
        <v>17.856720518701696</v>
      </c>
    </row>
    <row r="622" spans="1:9" s="152" customFormat="1" x14ac:dyDescent="0.2">
      <c r="A622" s="252"/>
      <c r="B622" s="252"/>
      <c r="C622" s="253" t="s">
        <v>232</v>
      </c>
      <c r="D622" s="254">
        <v>9.1669921875</v>
      </c>
      <c r="E622" s="255">
        <v>9.1669921875</v>
      </c>
      <c r="F622" s="255">
        <v>5.4033918973803523</v>
      </c>
      <c r="G622" s="173">
        <v>0.58944000244140626</v>
      </c>
      <c r="H622" s="173">
        <v>0.58944000244140626</v>
      </c>
      <c r="I622" s="256">
        <v>4.694556912124157</v>
      </c>
    </row>
    <row r="623" spans="1:9" s="152" customFormat="1" x14ac:dyDescent="0.2">
      <c r="A623" s="252"/>
      <c r="B623" s="252"/>
      <c r="C623" s="253" t="s">
        <v>235</v>
      </c>
      <c r="D623" s="254">
        <v>411.24236447071638</v>
      </c>
      <c r="E623" s="255">
        <v>411.24236447071638</v>
      </c>
      <c r="F623" s="255">
        <v>1268.0887476444052</v>
      </c>
      <c r="G623" s="173">
        <v>3.0835557257737314</v>
      </c>
      <c r="H623" s="173">
        <v>3.0835557257737314</v>
      </c>
      <c r="I623" s="256">
        <v>1183.5787415749624</v>
      </c>
    </row>
    <row r="624" spans="1:9" s="152" customFormat="1" x14ac:dyDescent="0.2">
      <c r="A624" s="252"/>
      <c r="B624" s="252"/>
      <c r="C624" s="253" t="s">
        <v>236</v>
      </c>
      <c r="D624" s="254">
        <v>21.265367365782851</v>
      </c>
      <c r="E624" s="255">
        <v>21.265367365782851</v>
      </c>
      <c r="F624" s="255">
        <v>4.1782192891735637</v>
      </c>
      <c r="G624" s="173">
        <v>0.1964799957275391</v>
      </c>
      <c r="H624" s="173">
        <v>0.1964799957275391</v>
      </c>
      <c r="I624" s="257"/>
    </row>
    <row r="625" spans="1:9" s="152" customFormat="1" x14ac:dyDescent="0.2">
      <c r="A625" s="252"/>
      <c r="B625" s="252"/>
      <c r="C625" s="253" t="s">
        <v>238</v>
      </c>
      <c r="D625" s="254">
        <v>52.686451103603204</v>
      </c>
      <c r="E625" s="255">
        <v>39.514839309064016</v>
      </c>
      <c r="F625" s="255">
        <v>29.114533571514794</v>
      </c>
      <c r="G625" s="173">
        <v>0.55260001312792284</v>
      </c>
      <c r="H625" s="173">
        <v>0.73679999920527139</v>
      </c>
      <c r="I625" s="257"/>
    </row>
    <row r="626" spans="1:9" s="152" customFormat="1" x14ac:dyDescent="0.2">
      <c r="A626" s="252"/>
      <c r="B626" s="252"/>
      <c r="C626" s="253" t="s">
        <v>240</v>
      </c>
      <c r="D626" s="254">
        <v>197.52684743430385</v>
      </c>
      <c r="E626" s="255">
        <v>168.09287388133743</v>
      </c>
      <c r="F626" s="255">
        <v>85.702680550467903</v>
      </c>
      <c r="G626" s="173">
        <v>0.4338786431498739</v>
      </c>
      <c r="H626" s="173">
        <v>0.50985314589224284</v>
      </c>
      <c r="I626" s="257"/>
    </row>
    <row r="627" spans="1:9" s="152" customFormat="1" x14ac:dyDescent="0.2">
      <c r="A627" s="252"/>
      <c r="B627" s="252"/>
      <c r="C627" s="253" t="s">
        <v>123</v>
      </c>
      <c r="D627" s="254">
        <v>1514.5820314980065</v>
      </c>
      <c r="E627" s="255">
        <v>1273.3863625980894</v>
      </c>
      <c r="F627" s="255">
        <v>1968.5800619891295</v>
      </c>
      <c r="G627" s="173">
        <v>1.2997513644355687</v>
      </c>
      <c r="H627" s="173">
        <v>1.5459409019997958</v>
      </c>
      <c r="I627" s="256">
        <v>1548.6252021910336</v>
      </c>
    </row>
    <row r="628" spans="1:9" s="152" customFormat="1" x14ac:dyDescent="0.2">
      <c r="A628" s="252" t="s">
        <v>21</v>
      </c>
      <c r="B628" s="252" t="s">
        <v>41</v>
      </c>
      <c r="C628" s="253" t="s">
        <v>132</v>
      </c>
      <c r="D628" s="254">
        <v>9.5156882904380247</v>
      </c>
      <c r="E628" s="255">
        <v>3.8062753728931313</v>
      </c>
      <c r="F628" s="255">
        <v>6.8512955691153783</v>
      </c>
      <c r="G628" s="173">
        <v>0.72000000000000008</v>
      </c>
      <c r="H628" s="173">
        <v>1.7999999731779106</v>
      </c>
      <c r="I628" s="256">
        <v>1.7569766801385616</v>
      </c>
    </row>
    <row r="629" spans="1:9" s="152" customFormat="1" x14ac:dyDescent="0.2">
      <c r="A629" s="252"/>
      <c r="B629" s="252"/>
      <c r="C629" s="253" t="s">
        <v>123</v>
      </c>
      <c r="D629" s="254">
        <v>9.5156882904380247</v>
      </c>
      <c r="E629" s="255">
        <v>3.8062753728931313</v>
      </c>
      <c r="F629" s="255">
        <v>6.8512955691153783</v>
      </c>
      <c r="G629" s="173">
        <v>0.72000000000000008</v>
      </c>
      <c r="H629" s="173">
        <v>1.7999999731779106</v>
      </c>
      <c r="I629" s="256">
        <v>1.7569766801385616</v>
      </c>
    </row>
    <row r="630" spans="1:9" s="152" customFormat="1" x14ac:dyDescent="0.2">
      <c r="A630" s="252"/>
      <c r="B630" s="252" t="s">
        <v>42</v>
      </c>
      <c r="C630" s="253" t="s">
        <v>137</v>
      </c>
      <c r="D630" s="254">
        <v>0.73868776653135304</v>
      </c>
      <c r="E630" s="255">
        <v>0.73868776653135304</v>
      </c>
      <c r="F630" s="255">
        <v>0.70914025587009888</v>
      </c>
      <c r="G630" s="173">
        <v>0.96</v>
      </c>
      <c r="H630" s="173">
        <v>0.96</v>
      </c>
      <c r="I630" s="257"/>
    </row>
    <row r="631" spans="1:9" s="152" customFormat="1" x14ac:dyDescent="0.2">
      <c r="A631" s="252"/>
      <c r="B631" s="252"/>
      <c r="C631" s="253" t="s">
        <v>143</v>
      </c>
      <c r="D631" s="254">
        <v>143.12770511712117</v>
      </c>
      <c r="E631" s="255">
        <v>143.12770511712117</v>
      </c>
      <c r="F631" s="255">
        <v>30.915584305298172</v>
      </c>
      <c r="G631" s="173">
        <v>0.216</v>
      </c>
      <c r="H631" s="173">
        <v>0.216</v>
      </c>
      <c r="I631" s="256">
        <v>10.305194768432724</v>
      </c>
    </row>
    <row r="632" spans="1:9" s="152" customFormat="1" x14ac:dyDescent="0.2">
      <c r="A632" s="252"/>
      <c r="B632" s="252"/>
      <c r="C632" s="253" t="s">
        <v>144</v>
      </c>
      <c r="D632" s="254">
        <v>33.769327290576271</v>
      </c>
      <c r="E632" s="255">
        <v>33.769327290576271</v>
      </c>
      <c r="F632" s="255">
        <v>6.2351685703208402</v>
      </c>
      <c r="G632" s="173">
        <v>0.18463999938964842</v>
      </c>
      <c r="H632" s="173">
        <v>0.18463999938964842</v>
      </c>
      <c r="I632" s="256">
        <v>3.1175842851604201</v>
      </c>
    </row>
    <row r="633" spans="1:9" s="152" customFormat="1" x14ac:dyDescent="0.2">
      <c r="A633" s="252"/>
      <c r="B633" s="252"/>
      <c r="C633" s="253" t="s">
        <v>123</v>
      </c>
      <c r="D633" s="254">
        <v>177.63572017422882</v>
      </c>
      <c r="E633" s="255">
        <v>177.63572017422882</v>
      </c>
      <c r="F633" s="255">
        <v>37.859893131489109</v>
      </c>
      <c r="G633" s="173">
        <v>0.21313220727427645</v>
      </c>
      <c r="H633" s="173">
        <v>0.21313220727427645</v>
      </c>
      <c r="I633" s="256">
        <v>13.422779053593144</v>
      </c>
    </row>
    <row r="634" spans="1:9" s="152" customFormat="1" x14ac:dyDescent="0.2">
      <c r="A634" s="252"/>
      <c r="B634" s="252" t="s">
        <v>43</v>
      </c>
      <c r="C634" s="253" t="s">
        <v>156</v>
      </c>
      <c r="D634" s="254">
        <v>15.233020595614079</v>
      </c>
      <c r="E634" s="255">
        <v>15.233020595614079</v>
      </c>
      <c r="F634" s="255">
        <v>13.54046271180143</v>
      </c>
      <c r="G634" s="173">
        <v>0.88888888627249851</v>
      </c>
      <c r="H634" s="173">
        <v>0.88888888627249851</v>
      </c>
      <c r="I634" s="256">
        <v>4.5134875706004767</v>
      </c>
    </row>
    <row r="635" spans="1:9" s="152" customFormat="1" x14ac:dyDescent="0.2">
      <c r="A635" s="252"/>
      <c r="B635" s="252"/>
      <c r="C635" s="253" t="s">
        <v>123</v>
      </c>
      <c r="D635" s="254">
        <v>15.233020595614079</v>
      </c>
      <c r="E635" s="255">
        <v>15.233020595614079</v>
      </c>
      <c r="F635" s="255">
        <v>13.54046271180143</v>
      </c>
      <c r="G635" s="173">
        <v>0.88888888627249851</v>
      </c>
      <c r="H635" s="173">
        <v>0.88888888627249851</v>
      </c>
      <c r="I635" s="256">
        <v>4.5134875706004767</v>
      </c>
    </row>
    <row r="636" spans="1:9" s="152" customFormat="1" x14ac:dyDescent="0.2">
      <c r="A636" s="252"/>
      <c r="B636" s="252" t="s">
        <v>44</v>
      </c>
      <c r="C636" s="253" t="s">
        <v>164</v>
      </c>
      <c r="D636" s="254">
        <v>189.0818244791584</v>
      </c>
      <c r="E636" s="255">
        <v>179.80439363199656</v>
      </c>
      <c r="F636" s="255">
        <v>287.84025491851605</v>
      </c>
      <c r="G636" s="173">
        <v>1.5223052544124531</v>
      </c>
      <c r="H636" s="173">
        <v>1.6008521766583477</v>
      </c>
      <c r="I636" s="256">
        <v>175.57645476463921</v>
      </c>
    </row>
    <row r="637" spans="1:9" s="152" customFormat="1" x14ac:dyDescent="0.2">
      <c r="A637" s="252"/>
      <c r="B637" s="252"/>
      <c r="C637" s="253" t="s">
        <v>165</v>
      </c>
      <c r="D637" s="254">
        <v>21.870172529088126</v>
      </c>
      <c r="E637" s="255">
        <v>21.870172529088126</v>
      </c>
      <c r="F637" s="255">
        <v>52.604741738152867</v>
      </c>
      <c r="G637" s="173">
        <v>2.4053190100895017</v>
      </c>
      <c r="H637" s="173">
        <v>2.4053190100895017</v>
      </c>
      <c r="I637" s="256">
        <v>46.690952914013323</v>
      </c>
    </row>
    <row r="638" spans="1:9" s="152" customFormat="1" x14ac:dyDescent="0.2">
      <c r="A638" s="252"/>
      <c r="B638" s="252"/>
      <c r="C638" s="253" t="s">
        <v>166</v>
      </c>
      <c r="D638" s="254">
        <v>183.74045106005954</v>
      </c>
      <c r="E638" s="255">
        <v>183.74045106005954</v>
      </c>
      <c r="F638" s="255">
        <v>263.46479838198195</v>
      </c>
      <c r="G638" s="173">
        <v>1.4338965473414604</v>
      </c>
      <c r="H638" s="173">
        <v>1.4338965473414604</v>
      </c>
      <c r="I638" s="256">
        <v>113.42985439800411</v>
      </c>
    </row>
    <row r="639" spans="1:9" s="152" customFormat="1" x14ac:dyDescent="0.2">
      <c r="A639" s="252"/>
      <c r="B639" s="252"/>
      <c r="C639" s="253" t="s">
        <v>168</v>
      </c>
      <c r="D639" s="254">
        <v>159.27509052135426</v>
      </c>
      <c r="E639" s="255">
        <v>83.704989605736614</v>
      </c>
      <c r="F639" s="255">
        <v>205.34893672909945</v>
      </c>
      <c r="G639" s="173">
        <v>1.2892721395224571</v>
      </c>
      <c r="H639" s="173">
        <v>2.4532460692764499</v>
      </c>
      <c r="I639" s="256">
        <v>104.67457625855243</v>
      </c>
    </row>
    <row r="640" spans="1:9" s="152" customFormat="1" x14ac:dyDescent="0.2">
      <c r="A640" s="252"/>
      <c r="B640" s="252"/>
      <c r="C640" s="253" t="s">
        <v>170</v>
      </c>
      <c r="D640" s="254">
        <v>67.402070401954859</v>
      </c>
      <c r="E640" s="255">
        <v>65.778338161741175</v>
      </c>
      <c r="F640" s="255">
        <v>64.807549008862551</v>
      </c>
      <c r="G640" s="173">
        <v>0.9615067997522958</v>
      </c>
      <c r="H640" s="173">
        <v>0.98524150685455802</v>
      </c>
      <c r="I640" s="256">
        <v>18.721601597199804</v>
      </c>
    </row>
    <row r="641" spans="1:9" s="152" customFormat="1" x14ac:dyDescent="0.2">
      <c r="A641" s="252"/>
      <c r="B641" s="252"/>
      <c r="C641" s="253" t="s">
        <v>171</v>
      </c>
      <c r="D641" s="254">
        <v>163.77238317926739</v>
      </c>
      <c r="E641" s="255">
        <v>147.8365386329717</v>
      </c>
      <c r="F641" s="255">
        <v>143.4934228346097</v>
      </c>
      <c r="G641" s="173">
        <v>0.87617594645087338</v>
      </c>
      <c r="H641" s="173">
        <v>0.97062217609717927</v>
      </c>
      <c r="I641" s="256">
        <v>59.057481775124273</v>
      </c>
    </row>
    <row r="642" spans="1:9" s="152" customFormat="1" x14ac:dyDescent="0.2">
      <c r="A642" s="252"/>
      <c r="B642" s="252"/>
      <c r="C642" s="253" t="s">
        <v>172</v>
      </c>
      <c r="D642" s="254">
        <v>67.086101934382995</v>
      </c>
      <c r="E642" s="255">
        <v>67.086101934382995</v>
      </c>
      <c r="F642" s="255">
        <v>94.210572237189155</v>
      </c>
      <c r="G642" s="173">
        <v>1.4043232431262236</v>
      </c>
      <c r="H642" s="173">
        <v>1.4043232431262236</v>
      </c>
      <c r="I642" s="256">
        <v>55.113296251239326</v>
      </c>
    </row>
    <row r="643" spans="1:9" s="152" customFormat="1" x14ac:dyDescent="0.2">
      <c r="A643" s="252"/>
      <c r="B643" s="252"/>
      <c r="C643" s="253" t="s">
        <v>173</v>
      </c>
      <c r="D643" s="254">
        <v>46.359970010791592</v>
      </c>
      <c r="E643" s="255">
        <v>46.359970010791592</v>
      </c>
      <c r="F643" s="255">
        <v>89.532564924734288</v>
      </c>
      <c r="G643" s="173">
        <v>1.9312472571464792</v>
      </c>
      <c r="H643" s="173">
        <v>1.9312472571464792</v>
      </c>
      <c r="I643" s="256">
        <v>48.421739357195307</v>
      </c>
    </row>
    <row r="644" spans="1:9" s="152" customFormat="1" x14ac:dyDescent="0.2">
      <c r="A644" s="252"/>
      <c r="B644" s="252"/>
      <c r="C644" s="253" t="s">
        <v>123</v>
      </c>
      <c r="D644" s="254">
        <v>898.58806411605724</v>
      </c>
      <c r="E644" s="255">
        <v>796.18095556676826</v>
      </c>
      <c r="F644" s="255">
        <v>1201.302840773146</v>
      </c>
      <c r="G644" s="173">
        <v>1.3368782523890632</v>
      </c>
      <c r="H644" s="173">
        <v>1.5088314187545322</v>
      </c>
      <c r="I644" s="256">
        <v>621.68595731596781</v>
      </c>
    </row>
    <row r="645" spans="1:9" s="152" customFormat="1" x14ac:dyDescent="0.2">
      <c r="A645" s="252"/>
      <c r="B645" s="252" t="s">
        <v>45</v>
      </c>
      <c r="C645" s="253" t="s">
        <v>186</v>
      </c>
      <c r="D645" s="254">
        <v>38.176148139755021</v>
      </c>
      <c r="E645" s="255">
        <v>25.428721804715089</v>
      </c>
      <c r="F645" s="255">
        <v>53.99064402128424</v>
      </c>
      <c r="G645" s="173">
        <v>1.414250694534074</v>
      </c>
      <c r="H645" s="173">
        <v>2.123215017880808</v>
      </c>
      <c r="I645" s="256">
        <v>44.581005172089533</v>
      </c>
    </row>
    <row r="646" spans="1:9" s="152" customFormat="1" x14ac:dyDescent="0.2">
      <c r="A646" s="252"/>
      <c r="B646" s="252"/>
      <c r="C646" s="253" t="s">
        <v>123</v>
      </c>
      <c r="D646" s="254">
        <v>38.176148139755021</v>
      </c>
      <c r="E646" s="255">
        <v>25.428721804715089</v>
      </c>
      <c r="F646" s="255">
        <v>53.99064402128424</v>
      </c>
      <c r="G646" s="173">
        <v>1.414250694534074</v>
      </c>
      <c r="H646" s="173">
        <v>2.123215017880808</v>
      </c>
      <c r="I646" s="256">
        <v>44.581005172089533</v>
      </c>
    </row>
    <row r="647" spans="1:9" s="152" customFormat="1" x14ac:dyDescent="0.2">
      <c r="A647" s="252"/>
      <c r="B647" s="252" t="s">
        <v>46</v>
      </c>
      <c r="C647" s="253" t="s">
        <v>189</v>
      </c>
      <c r="D647" s="254">
        <v>121.79036406062779</v>
      </c>
      <c r="E647" s="255">
        <v>98.725617028144981</v>
      </c>
      <c r="F647" s="255">
        <v>56.526288931506024</v>
      </c>
      <c r="G647" s="173">
        <v>0.46412776057855432</v>
      </c>
      <c r="H647" s="173">
        <v>0.57255948995883554</v>
      </c>
      <c r="I647" s="256">
        <v>19.748122891099705</v>
      </c>
    </row>
    <row r="648" spans="1:9" s="152" customFormat="1" x14ac:dyDescent="0.2">
      <c r="A648" s="252"/>
      <c r="B648" s="252"/>
      <c r="C648" s="253" t="s">
        <v>191</v>
      </c>
      <c r="D648" s="254">
        <v>8.6346514979474325</v>
      </c>
      <c r="E648" s="255">
        <v>8.6346514979474325</v>
      </c>
      <c r="F648" s="255">
        <v>1.4188459315076354</v>
      </c>
      <c r="G648" s="173">
        <v>0.16431999969482419</v>
      </c>
      <c r="H648" s="173">
        <v>0.16431999969482419</v>
      </c>
      <c r="I648" s="256">
        <v>0.6670865129260426</v>
      </c>
    </row>
    <row r="649" spans="1:9" s="152" customFormat="1" x14ac:dyDescent="0.2">
      <c r="A649" s="252"/>
      <c r="B649" s="252"/>
      <c r="C649" s="253" t="s">
        <v>192</v>
      </c>
      <c r="D649" s="254">
        <v>3.9374963935094134</v>
      </c>
      <c r="E649" s="255">
        <v>3.9374963935094134</v>
      </c>
      <c r="F649" s="255">
        <v>0.90877417963825791</v>
      </c>
      <c r="G649" s="173">
        <v>0.2308000030517578</v>
      </c>
      <c r="H649" s="173">
        <v>0.2308000030517578</v>
      </c>
      <c r="I649" s="257"/>
    </row>
    <row r="650" spans="1:9" s="152" customFormat="1" x14ac:dyDescent="0.2">
      <c r="A650" s="252"/>
      <c r="B650" s="252"/>
      <c r="C650" s="253" t="s">
        <v>196</v>
      </c>
      <c r="D650" s="254">
        <v>40.228191811026598</v>
      </c>
      <c r="E650" s="255">
        <v>40.228191811026598</v>
      </c>
      <c r="F650" s="255">
        <v>39.957554170493765</v>
      </c>
      <c r="G650" s="173">
        <v>0.99327243834860479</v>
      </c>
      <c r="H650" s="173">
        <v>0.99327243834860479</v>
      </c>
      <c r="I650" s="256">
        <v>27.551698121825989</v>
      </c>
    </row>
    <row r="651" spans="1:9" s="152" customFormat="1" x14ac:dyDescent="0.2">
      <c r="A651" s="252"/>
      <c r="B651" s="252"/>
      <c r="C651" s="253" t="s">
        <v>123</v>
      </c>
      <c r="D651" s="254">
        <v>174.59070376311126</v>
      </c>
      <c r="E651" s="255">
        <v>151.52595673062842</v>
      </c>
      <c r="F651" s="255">
        <v>98.811463213145686</v>
      </c>
      <c r="G651" s="173">
        <v>0.56596062151863125</v>
      </c>
      <c r="H651" s="173">
        <v>0.65210915241937961</v>
      </c>
      <c r="I651" s="256">
        <v>47.966907525851738</v>
      </c>
    </row>
    <row r="652" spans="1:9" s="152" customFormat="1" x14ac:dyDescent="0.2">
      <c r="A652" s="252"/>
      <c r="B652" s="252" t="s">
        <v>48</v>
      </c>
      <c r="C652" s="253" t="s">
        <v>215</v>
      </c>
      <c r="D652" s="254">
        <v>101.29887028852001</v>
      </c>
      <c r="E652" s="255">
        <v>101.29887028852001</v>
      </c>
      <c r="F652" s="255">
        <v>66.023294315033098</v>
      </c>
      <c r="G652" s="173">
        <v>0.65176733093849104</v>
      </c>
      <c r="H652" s="173">
        <v>0.65176733093849104</v>
      </c>
      <c r="I652" s="256">
        <v>24.034408498460312</v>
      </c>
    </row>
    <row r="653" spans="1:9" s="152" customFormat="1" x14ac:dyDescent="0.2">
      <c r="A653" s="252"/>
      <c r="B653" s="252"/>
      <c r="C653" s="253" t="s">
        <v>216</v>
      </c>
      <c r="D653" s="254">
        <v>18.700273023104742</v>
      </c>
      <c r="E653" s="255">
        <v>18.700273023104742</v>
      </c>
      <c r="F653" s="255">
        <v>13.464196576635414</v>
      </c>
      <c r="G653" s="173">
        <v>0.72</v>
      </c>
      <c r="H653" s="173">
        <v>0.72</v>
      </c>
      <c r="I653" s="257"/>
    </row>
    <row r="654" spans="1:9" s="152" customFormat="1" x14ac:dyDescent="0.2">
      <c r="A654" s="252"/>
      <c r="B654" s="252"/>
      <c r="C654" s="253" t="s">
        <v>219</v>
      </c>
      <c r="D654" s="254">
        <v>80.300238593852939</v>
      </c>
      <c r="E654" s="255">
        <v>80.300238593852939</v>
      </c>
      <c r="F654" s="255">
        <v>17.145542031412553</v>
      </c>
      <c r="G654" s="173">
        <v>0.21351794629318899</v>
      </c>
      <c r="H654" s="173">
        <v>0.21351794629318899</v>
      </c>
      <c r="I654" s="256">
        <v>6.448535263528286</v>
      </c>
    </row>
    <row r="655" spans="1:9" s="152" customFormat="1" x14ac:dyDescent="0.2">
      <c r="A655" s="252"/>
      <c r="B655" s="252"/>
      <c r="C655" s="253" t="s">
        <v>224</v>
      </c>
      <c r="D655" s="254">
        <v>50.146455223880594</v>
      </c>
      <c r="E655" s="255">
        <v>50.146455223880594</v>
      </c>
      <c r="F655" s="255">
        <v>4.6295207309651722</v>
      </c>
      <c r="G655" s="173">
        <v>9.2319999694824212E-2</v>
      </c>
      <c r="H655" s="173">
        <v>9.2319999694824212E-2</v>
      </c>
      <c r="I655" s="257"/>
    </row>
    <row r="656" spans="1:9" s="152" customFormat="1" x14ac:dyDescent="0.2">
      <c r="A656" s="252"/>
      <c r="B656" s="252"/>
      <c r="C656" s="253" t="s">
        <v>123</v>
      </c>
      <c r="D656" s="254">
        <v>250.4458371293583</v>
      </c>
      <c r="E656" s="255">
        <v>250.4458371293583</v>
      </c>
      <c r="F656" s="255">
        <v>101.26255365404624</v>
      </c>
      <c r="G656" s="173">
        <v>0.40432915481738635</v>
      </c>
      <c r="H656" s="173">
        <v>0.40432915481738635</v>
      </c>
      <c r="I656" s="256">
        <v>30.482943761988597</v>
      </c>
    </row>
    <row r="657" spans="1:9" s="152" customFormat="1" x14ac:dyDescent="0.2">
      <c r="A657" s="252"/>
      <c r="B657" s="252" t="s">
        <v>49</v>
      </c>
      <c r="C657" s="253" t="s">
        <v>225</v>
      </c>
      <c r="D657" s="254">
        <v>0.55045242757733071</v>
      </c>
      <c r="E657" s="258"/>
      <c r="F657" s="258"/>
      <c r="G657" s="173">
        <v>0</v>
      </c>
      <c r="H657" s="173" t="s">
        <v>241</v>
      </c>
      <c r="I657" s="257"/>
    </row>
    <row r="658" spans="1:9" s="152" customFormat="1" x14ac:dyDescent="0.2">
      <c r="A658" s="252"/>
      <c r="B658" s="252"/>
      <c r="C658" s="253" t="s">
        <v>231</v>
      </c>
      <c r="D658" s="254">
        <v>3.7153534839327955</v>
      </c>
      <c r="E658" s="255">
        <v>3.7153534839327955</v>
      </c>
      <c r="F658" s="255">
        <v>1.8576767834887096</v>
      </c>
      <c r="G658" s="173">
        <v>0.50000001117587112</v>
      </c>
      <c r="H658" s="173">
        <v>0.50000001117587112</v>
      </c>
      <c r="I658" s="257"/>
    </row>
    <row r="659" spans="1:9" s="152" customFormat="1" x14ac:dyDescent="0.2">
      <c r="A659" s="252"/>
      <c r="B659" s="252"/>
      <c r="C659" s="253" t="s">
        <v>232</v>
      </c>
      <c r="D659" s="254">
        <v>31.348050794401221</v>
      </c>
      <c r="E659" s="255">
        <v>31.348050794401221</v>
      </c>
      <c r="F659" s="255">
        <v>31.348051495084771</v>
      </c>
      <c r="G659" s="173">
        <v>1.0000000223517422</v>
      </c>
      <c r="H659" s="173">
        <v>1.0000000223517422</v>
      </c>
      <c r="I659" s="257"/>
    </row>
    <row r="660" spans="1:9" s="152" customFormat="1" x14ac:dyDescent="0.2">
      <c r="A660" s="252"/>
      <c r="B660" s="252"/>
      <c r="C660" s="253" t="s">
        <v>233</v>
      </c>
      <c r="D660" s="254">
        <v>46.482101384153552</v>
      </c>
      <c r="E660" s="255">
        <v>46.482101384153552</v>
      </c>
      <c r="F660" s="255">
        <v>41.833890622364642</v>
      </c>
      <c r="G660" s="173">
        <v>0.89999998658895497</v>
      </c>
      <c r="H660" s="173">
        <v>0.89999998658895497</v>
      </c>
      <c r="I660" s="257"/>
    </row>
    <row r="661" spans="1:9" s="152" customFormat="1" x14ac:dyDescent="0.2">
      <c r="A661" s="252"/>
      <c r="B661" s="252"/>
      <c r="C661" s="253" t="s">
        <v>236</v>
      </c>
      <c r="D661" s="254">
        <v>23.354238294831152</v>
      </c>
      <c r="E661" s="255">
        <v>11.677119147415576</v>
      </c>
      <c r="F661" s="255">
        <v>5.6050171907594759</v>
      </c>
      <c r="G661" s="173">
        <v>0.23999999999999996</v>
      </c>
      <c r="H661" s="173">
        <v>0.47999999999999993</v>
      </c>
      <c r="I661" s="257"/>
    </row>
    <row r="662" spans="1:9" s="152" customFormat="1" x14ac:dyDescent="0.2">
      <c r="A662" s="252"/>
      <c r="B662" s="252"/>
      <c r="C662" s="253" t="s">
        <v>237</v>
      </c>
      <c r="D662" s="254">
        <v>10.745145298090932</v>
      </c>
      <c r="E662" s="255">
        <v>10.745145298090932</v>
      </c>
      <c r="F662" s="255">
        <v>19.102480473712443</v>
      </c>
      <c r="G662" s="173">
        <v>1.7777777725449968</v>
      </c>
      <c r="H662" s="173">
        <v>1.7777777725449968</v>
      </c>
      <c r="I662" s="257"/>
    </row>
    <row r="663" spans="1:9" s="152" customFormat="1" x14ac:dyDescent="0.2">
      <c r="A663" s="252"/>
      <c r="B663" s="252"/>
      <c r="C663" s="253" t="s">
        <v>123</v>
      </c>
      <c r="D663" s="254">
        <v>116.19534168298698</v>
      </c>
      <c r="E663" s="255">
        <v>103.96777010799408</v>
      </c>
      <c r="F663" s="255">
        <v>99.747116565410053</v>
      </c>
      <c r="G663" s="173">
        <v>0.8584433344802046</v>
      </c>
      <c r="H663" s="173">
        <v>0.95940421211111937</v>
      </c>
      <c r="I663" s="257"/>
    </row>
    <row r="664" spans="1:9" s="152" customFormat="1" x14ac:dyDescent="0.2">
      <c r="A664" s="252" t="s">
        <v>75</v>
      </c>
      <c r="B664" s="252" t="s">
        <v>41</v>
      </c>
      <c r="C664" s="253" t="s">
        <v>126</v>
      </c>
      <c r="D664" s="254">
        <v>462.97197195751136</v>
      </c>
      <c r="E664" s="255">
        <v>370.17432258388055</v>
      </c>
      <c r="F664" s="255">
        <v>654.74323582251304</v>
      </c>
      <c r="G664" s="173">
        <v>1.4142178695055028</v>
      </c>
      <c r="H664" s="173">
        <v>1.7687429837172186</v>
      </c>
      <c r="I664" s="256">
        <v>409.3197755472076</v>
      </c>
    </row>
    <row r="665" spans="1:9" s="152" customFormat="1" x14ac:dyDescent="0.2">
      <c r="A665" s="252"/>
      <c r="B665" s="252"/>
      <c r="C665" s="253" t="s">
        <v>127</v>
      </c>
      <c r="D665" s="254">
        <v>432.41914342210362</v>
      </c>
      <c r="E665" s="255">
        <v>432.41914342210362</v>
      </c>
      <c r="F665" s="255">
        <v>1036.2685662653657</v>
      </c>
      <c r="G665" s="173">
        <v>2.3964447042387707</v>
      </c>
      <c r="H665" s="173">
        <v>2.3964447042387707</v>
      </c>
      <c r="I665" s="256">
        <v>518.2336548728116</v>
      </c>
    </row>
    <row r="666" spans="1:9" s="152" customFormat="1" x14ac:dyDescent="0.2">
      <c r="A666" s="252"/>
      <c r="B666" s="252"/>
      <c r="C666" s="253" t="s">
        <v>128</v>
      </c>
      <c r="D666" s="254">
        <v>561.39936656611826</v>
      </c>
      <c r="E666" s="255">
        <v>561.39936656611826</v>
      </c>
      <c r="F666" s="255">
        <v>4297.7251886130798</v>
      </c>
      <c r="G666" s="173">
        <v>7.6553794759348373</v>
      </c>
      <c r="H666" s="173">
        <v>7.6553794759348373</v>
      </c>
      <c r="I666" s="256">
        <v>3229.6380352106266</v>
      </c>
    </row>
    <row r="667" spans="1:9" s="152" customFormat="1" x14ac:dyDescent="0.2">
      <c r="A667" s="252"/>
      <c r="B667" s="252"/>
      <c r="C667" s="253" t="s">
        <v>129</v>
      </c>
      <c r="D667" s="254">
        <v>201.6597614266239</v>
      </c>
      <c r="E667" s="255">
        <v>200.60376142662392</v>
      </c>
      <c r="F667" s="255">
        <v>473.63885764548235</v>
      </c>
      <c r="G667" s="173">
        <v>2.348702856210712</v>
      </c>
      <c r="H667" s="173">
        <v>2.3610666832821487</v>
      </c>
      <c r="I667" s="256">
        <v>256.1376116152951</v>
      </c>
    </row>
    <row r="668" spans="1:9" s="152" customFormat="1" x14ac:dyDescent="0.2">
      <c r="A668" s="252"/>
      <c r="B668" s="252"/>
      <c r="C668" s="253" t="s">
        <v>130</v>
      </c>
      <c r="D668" s="254">
        <v>2007.9315615077894</v>
      </c>
      <c r="E668" s="255">
        <v>1952.9505220171504</v>
      </c>
      <c r="F668" s="255">
        <v>8209.9559277133958</v>
      </c>
      <c r="G668" s="173">
        <v>4.0887628269304175</v>
      </c>
      <c r="H668" s="173">
        <v>4.2038729784273041</v>
      </c>
      <c r="I668" s="256">
        <v>6106.2899873926299</v>
      </c>
    </row>
    <row r="669" spans="1:9" s="152" customFormat="1" x14ac:dyDescent="0.2">
      <c r="A669" s="252"/>
      <c r="B669" s="252"/>
      <c r="C669" s="253" t="s">
        <v>131</v>
      </c>
      <c r="D669" s="254">
        <v>504.32957231154546</v>
      </c>
      <c r="E669" s="255">
        <v>504.32957231154546</v>
      </c>
      <c r="F669" s="255">
        <v>1236.3357826702072</v>
      </c>
      <c r="G669" s="173">
        <v>2.4514441558593969</v>
      </c>
      <c r="H669" s="173">
        <v>2.4514441558593969</v>
      </c>
      <c r="I669" s="256">
        <v>1139.3798440277071</v>
      </c>
    </row>
    <row r="670" spans="1:9" s="152" customFormat="1" x14ac:dyDescent="0.2">
      <c r="A670" s="252"/>
      <c r="B670" s="252"/>
      <c r="C670" s="253" t="s">
        <v>132</v>
      </c>
      <c r="D670" s="254">
        <v>3060.20116441246</v>
      </c>
      <c r="E670" s="255">
        <v>3006.9825365156248</v>
      </c>
      <c r="F670" s="255">
        <v>9463.1513671486591</v>
      </c>
      <c r="G670" s="173">
        <v>3.0923298367431107</v>
      </c>
      <c r="H670" s="173">
        <v>3.1470589709889678</v>
      </c>
      <c r="I670" s="256">
        <v>7011.1507120586994</v>
      </c>
    </row>
    <row r="671" spans="1:9" s="152" customFormat="1" x14ac:dyDescent="0.2">
      <c r="A671" s="252"/>
      <c r="B671" s="252"/>
      <c r="C671" s="253" t="s">
        <v>133</v>
      </c>
      <c r="D671" s="254">
        <v>2082.1312125063478</v>
      </c>
      <c r="E671" s="255">
        <v>1865.5702870223085</v>
      </c>
      <c r="F671" s="255">
        <v>2312.6698993367577</v>
      </c>
      <c r="G671" s="173">
        <v>1.1107224585298354</v>
      </c>
      <c r="H671" s="173">
        <v>1.2396584119208276</v>
      </c>
      <c r="I671" s="256">
        <v>711.14395967988048</v>
      </c>
    </row>
    <row r="672" spans="1:9" s="152" customFormat="1" x14ac:dyDescent="0.2">
      <c r="A672" s="252"/>
      <c r="B672" s="252"/>
      <c r="C672" s="253" t="s">
        <v>134</v>
      </c>
      <c r="D672" s="254">
        <v>87.471072384066574</v>
      </c>
      <c r="E672" s="255">
        <v>87.471072384066574</v>
      </c>
      <c r="F672" s="255">
        <v>154.10166236251482</v>
      </c>
      <c r="G672" s="173">
        <v>1.761744290568289</v>
      </c>
      <c r="H672" s="173">
        <v>1.761744290568289</v>
      </c>
      <c r="I672" s="256">
        <v>153.30478736251482</v>
      </c>
    </row>
    <row r="673" spans="1:9" s="152" customFormat="1" x14ac:dyDescent="0.2">
      <c r="A673" s="252"/>
      <c r="B673" s="252"/>
      <c r="C673" s="253" t="s">
        <v>135</v>
      </c>
      <c r="D673" s="254">
        <v>448.35465212030851</v>
      </c>
      <c r="E673" s="255">
        <v>445.74800864035547</v>
      </c>
      <c r="F673" s="255">
        <v>2148.9487615083876</v>
      </c>
      <c r="G673" s="173">
        <v>4.7929663522968262</v>
      </c>
      <c r="H673" s="173">
        <v>4.8209946423837691</v>
      </c>
      <c r="I673" s="256">
        <v>1867.6976413432897</v>
      </c>
    </row>
    <row r="674" spans="1:9" s="152" customFormat="1" x14ac:dyDescent="0.2">
      <c r="A674" s="252"/>
      <c r="B674" s="252"/>
      <c r="C674" s="253" t="s">
        <v>136</v>
      </c>
      <c r="D674" s="254">
        <v>306.91608767695334</v>
      </c>
      <c r="E674" s="255">
        <v>306.91608767695334</v>
      </c>
      <c r="F674" s="255">
        <v>365.84348886465841</v>
      </c>
      <c r="G674" s="173">
        <v>1.1919984111413851</v>
      </c>
      <c r="H674" s="173">
        <v>1.1919984111413851</v>
      </c>
      <c r="I674" s="256">
        <v>133.63716772094875</v>
      </c>
    </row>
    <row r="675" spans="1:9" s="152" customFormat="1" x14ac:dyDescent="0.2">
      <c r="A675" s="252"/>
      <c r="B675" s="252"/>
      <c r="C675" s="253" t="s">
        <v>123</v>
      </c>
      <c r="D675" s="254">
        <v>10155.785566291826</v>
      </c>
      <c r="E675" s="255">
        <v>9734.5646805667311</v>
      </c>
      <c r="F675" s="255">
        <v>30353.382737951026</v>
      </c>
      <c r="G675" s="173">
        <v>2.9887774352677607</v>
      </c>
      <c r="H675" s="173">
        <v>3.118103760566302</v>
      </c>
      <c r="I675" s="256">
        <v>21535.933176831608</v>
      </c>
    </row>
    <row r="676" spans="1:9" s="152" customFormat="1" x14ac:dyDescent="0.2">
      <c r="A676" s="252"/>
      <c r="B676" s="252" t="s">
        <v>42</v>
      </c>
      <c r="C676" s="253" t="s">
        <v>137</v>
      </c>
      <c r="D676" s="254">
        <v>432.37935686857077</v>
      </c>
      <c r="E676" s="255">
        <v>407.58504726106139</v>
      </c>
      <c r="F676" s="255">
        <v>1223.2778395061862</v>
      </c>
      <c r="G676" s="173">
        <v>2.8291772492691476</v>
      </c>
      <c r="H676" s="173">
        <v>3.0012824261501114</v>
      </c>
      <c r="I676" s="256">
        <v>667.04152276586638</v>
      </c>
    </row>
    <row r="677" spans="1:9" s="152" customFormat="1" x14ac:dyDescent="0.2">
      <c r="A677" s="252"/>
      <c r="B677" s="252"/>
      <c r="C677" s="253" t="s">
        <v>138</v>
      </c>
      <c r="D677" s="254">
        <v>39.259960568543171</v>
      </c>
      <c r="E677" s="255">
        <v>39.259960568543171</v>
      </c>
      <c r="F677" s="255">
        <v>320.36417357230141</v>
      </c>
      <c r="G677" s="173">
        <v>8.1600737477304417</v>
      </c>
      <c r="H677" s="173">
        <v>8.1600737477304417</v>
      </c>
      <c r="I677" s="256">
        <v>231.47215456842224</v>
      </c>
    </row>
    <row r="678" spans="1:9" s="152" customFormat="1" x14ac:dyDescent="0.2">
      <c r="A678" s="252"/>
      <c r="B678" s="252"/>
      <c r="C678" s="253" t="s">
        <v>139</v>
      </c>
      <c r="D678" s="254">
        <v>301.26827674650838</v>
      </c>
      <c r="E678" s="255">
        <v>301.26827674650838</v>
      </c>
      <c r="F678" s="255">
        <v>1119.2411204405964</v>
      </c>
      <c r="G678" s="173">
        <v>3.7150978275165114</v>
      </c>
      <c r="H678" s="173">
        <v>3.7150978275165114</v>
      </c>
      <c r="I678" s="256">
        <v>914.19549788744519</v>
      </c>
    </row>
    <row r="679" spans="1:9" s="152" customFormat="1" x14ac:dyDescent="0.2">
      <c r="A679" s="252"/>
      <c r="B679" s="252"/>
      <c r="C679" s="253" t="s">
        <v>140</v>
      </c>
      <c r="D679" s="254">
        <v>339.40728854119408</v>
      </c>
      <c r="E679" s="255">
        <v>329.90273951370273</v>
      </c>
      <c r="F679" s="255">
        <v>671.45023390721087</v>
      </c>
      <c r="G679" s="173">
        <v>1.9783023422778281</v>
      </c>
      <c r="H679" s="173">
        <v>2.0352975391988877</v>
      </c>
      <c r="I679" s="256">
        <v>531.50458741520595</v>
      </c>
    </row>
    <row r="680" spans="1:9" s="152" customFormat="1" x14ac:dyDescent="0.2">
      <c r="A680" s="252"/>
      <c r="B680" s="252"/>
      <c r="C680" s="253" t="s">
        <v>141</v>
      </c>
      <c r="D680" s="254">
        <v>1577.430266693661</v>
      </c>
      <c r="E680" s="255">
        <v>1577.430266693661</v>
      </c>
      <c r="F680" s="255">
        <v>1967.2573620208591</v>
      </c>
      <c r="G680" s="173">
        <v>1.2471279419180201</v>
      </c>
      <c r="H680" s="173">
        <v>1.2471279419180201</v>
      </c>
      <c r="I680" s="256">
        <v>1621.0633102198879</v>
      </c>
    </row>
    <row r="681" spans="1:9" s="152" customFormat="1" x14ac:dyDescent="0.2">
      <c r="A681" s="252"/>
      <c r="B681" s="252"/>
      <c r="C681" s="253" t="s">
        <v>142</v>
      </c>
      <c r="D681" s="254">
        <v>832.9859923247742</v>
      </c>
      <c r="E681" s="255">
        <v>832.9859923247742</v>
      </c>
      <c r="F681" s="255">
        <v>4874.7075395941038</v>
      </c>
      <c r="G681" s="173">
        <v>5.8520882517955917</v>
      </c>
      <c r="H681" s="173">
        <v>5.8520882517955917</v>
      </c>
      <c r="I681" s="256">
        <v>3943.7554999327713</v>
      </c>
    </row>
    <row r="682" spans="1:9" s="152" customFormat="1" x14ac:dyDescent="0.2">
      <c r="A682" s="252"/>
      <c r="B682" s="252"/>
      <c r="C682" s="253" t="s">
        <v>143</v>
      </c>
      <c r="D682" s="254">
        <v>1614.7355243325096</v>
      </c>
      <c r="E682" s="255">
        <v>1599.5979509241115</v>
      </c>
      <c r="F682" s="255">
        <v>3448.1202620638983</v>
      </c>
      <c r="G682" s="173">
        <v>2.1354086846446654</v>
      </c>
      <c r="H682" s="173">
        <v>2.1556168286361381</v>
      </c>
      <c r="I682" s="256">
        <v>1653.1003251688664</v>
      </c>
    </row>
    <row r="683" spans="1:9" s="152" customFormat="1" x14ac:dyDescent="0.2">
      <c r="A683" s="252"/>
      <c r="B683" s="252"/>
      <c r="C683" s="253" t="s">
        <v>144</v>
      </c>
      <c r="D683" s="254">
        <v>303.25803625813751</v>
      </c>
      <c r="E683" s="255">
        <v>303.25803625813751</v>
      </c>
      <c r="F683" s="255">
        <v>2594.8868646999604</v>
      </c>
      <c r="G683" s="173">
        <v>8.5566961282145755</v>
      </c>
      <c r="H683" s="173">
        <v>8.5566961282145755</v>
      </c>
      <c r="I683" s="256">
        <v>1838.8849631422829</v>
      </c>
    </row>
    <row r="684" spans="1:9" s="152" customFormat="1" x14ac:dyDescent="0.2">
      <c r="A684" s="252"/>
      <c r="B684" s="252"/>
      <c r="C684" s="253" t="s">
        <v>145</v>
      </c>
      <c r="D684" s="254">
        <v>176.98483332698899</v>
      </c>
      <c r="E684" s="255">
        <v>173.67579594386402</v>
      </c>
      <c r="F684" s="255">
        <v>417.42102102623238</v>
      </c>
      <c r="G684" s="173">
        <v>2.3585129481407292</v>
      </c>
      <c r="H684" s="173">
        <v>2.4034495927178727</v>
      </c>
      <c r="I684" s="256">
        <v>316.10472063517039</v>
      </c>
    </row>
    <row r="685" spans="1:9" s="152" customFormat="1" x14ac:dyDescent="0.2">
      <c r="A685" s="252"/>
      <c r="B685" s="252"/>
      <c r="C685" s="253" t="s">
        <v>146</v>
      </c>
      <c r="D685" s="254">
        <v>474.74811869334781</v>
      </c>
      <c r="E685" s="255">
        <v>474.74811869334781</v>
      </c>
      <c r="F685" s="255">
        <v>8010.1000839651733</v>
      </c>
      <c r="G685" s="173">
        <v>16.872315589183209</v>
      </c>
      <c r="H685" s="173">
        <v>16.872315589183209</v>
      </c>
      <c r="I685" s="256">
        <v>5189.892834468802</v>
      </c>
    </row>
    <row r="686" spans="1:9" s="152" customFormat="1" x14ac:dyDescent="0.2">
      <c r="A686" s="252"/>
      <c r="B686" s="252"/>
      <c r="C686" s="253" t="s">
        <v>123</v>
      </c>
      <c r="D686" s="254">
        <v>6092.4576543542344</v>
      </c>
      <c r="E686" s="255">
        <v>6039.7121849277119</v>
      </c>
      <c r="F686" s="255">
        <v>24646.82650079652</v>
      </c>
      <c r="G686" s="173">
        <v>4.0454653768798234</v>
      </c>
      <c r="H686" s="173">
        <v>4.0807948700442109</v>
      </c>
      <c r="I686" s="256">
        <v>16907.015416204722</v>
      </c>
    </row>
    <row r="687" spans="1:9" s="152" customFormat="1" x14ac:dyDescent="0.2">
      <c r="A687" s="252"/>
      <c r="B687" s="252" t="s">
        <v>43</v>
      </c>
      <c r="C687" s="253" t="s">
        <v>147</v>
      </c>
      <c r="D687" s="254">
        <v>1</v>
      </c>
      <c r="E687" s="255">
        <v>1</v>
      </c>
      <c r="F687" s="255">
        <v>3</v>
      </c>
      <c r="G687" s="173">
        <v>3</v>
      </c>
      <c r="H687" s="173">
        <v>3</v>
      </c>
      <c r="I687" s="256">
        <v>2.75</v>
      </c>
    </row>
    <row r="688" spans="1:9" s="152" customFormat="1" x14ac:dyDescent="0.2">
      <c r="A688" s="252"/>
      <c r="B688" s="252"/>
      <c r="C688" s="253" t="s">
        <v>148</v>
      </c>
      <c r="D688" s="254">
        <v>32.549808201431567</v>
      </c>
      <c r="E688" s="255">
        <v>32.549808201431567</v>
      </c>
      <c r="F688" s="255">
        <v>79.24454701234589</v>
      </c>
      <c r="G688" s="173">
        <v>2.4345626407980077</v>
      </c>
      <c r="H688" s="173">
        <v>2.4345626407980077</v>
      </c>
      <c r="I688" s="256">
        <v>43.916671460286516</v>
      </c>
    </row>
    <row r="689" spans="1:9" s="152" customFormat="1" x14ac:dyDescent="0.2">
      <c r="A689" s="252"/>
      <c r="B689" s="252"/>
      <c r="C689" s="253" t="s">
        <v>149</v>
      </c>
      <c r="D689" s="254">
        <v>381.01681860398116</v>
      </c>
      <c r="E689" s="255">
        <v>176.73720058475109</v>
      </c>
      <c r="F689" s="255">
        <v>171.69753868189935</v>
      </c>
      <c r="G689" s="173">
        <v>0.45062981553146936</v>
      </c>
      <c r="H689" s="173">
        <v>0.97148499644569697</v>
      </c>
      <c r="I689" s="256">
        <v>92.186683057435872</v>
      </c>
    </row>
    <row r="690" spans="1:9" s="152" customFormat="1" x14ac:dyDescent="0.2">
      <c r="A690" s="252"/>
      <c r="B690" s="252"/>
      <c r="C690" s="253" t="s">
        <v>150</v>
      </c>
      <c r="D690" s="254">
        <v>28.165094342125315</v>
      </c>
      <c r="E690" s="255">
        <v>28.165094342125315</v>
      </c>
      <c r="F690" s="255">
        <v>74.600366669808878</v>
      </c>
      <c r="G690" s="173">
        <v>2.6486815830839356</v>
      </c>
      <c r="H690" s="173">
        <v>2.6486815830839356</v>
      </c>
      <c r="I690" s="256">
        <v>54.262775002356655</v>
      </c>
    </row>
    <row r="691" spans="1:9" s="152" customFormat="1" x14ac:dyDescent="0.2">
      <c r="A691" s="252"/>
      <c r="B691" s="252"/>
      <c r="C691" s="253" t="s">
        <v>151</v>
      </c>
      <c r="D691" s="254">
        <v>42.224465411149318</v>
      </c>
      <c r="E691" s="255">
        <v>42.224465411149318</v>
      </c>
      <c r="F691" s="255">
        <v>98.054587281341</v>
      </c>
      <c r="G691" s="173">
        <v>2.3222221128571068</v>
      </c>
      <c r="H691" s="173">
        <v>2.3222221128571068</v>
      </c>
      <c r="I691" s="256">
        <v>87.159633138969767</v>
      </c>
    </row>
    <row r="692" spans="1:9" s="152" customFormat="1" x14ac:dyDescent="0.2">
      <c r="A692" s="252"/>
      <c r="B692" s="252"/>
      <c r="C692" s="253" t="s">
        <v>152</v>
      </c>
      <c r="D692" s="254">
        <v>651.65481662666514</v>
      </c>
      <c r="E692" s="255">
        <v>651.65481662666514</v>
      </c>
      <c r="F692" s="255">
        <v>1760.4230971139893</v>
      </c>
      <c r="G692" s="173">
        <v>2.7014656413144271</v>
      </c>
      <c r="H692" s="173">
        <v>2.7014656413144271</v>
      </c>
      <c r="I692" s="256">
        <v>1644.3745289790807</v>
      </c>
    </row>
    <row r="693" spans="1:9" s="152" customFormat="1" x14ac:dyDescent="0.2">
      <c r="A693" s="252"/>
      <c r="B693" s="252"/>
      <c r="C693" s="253" t="s">
        <v>153</v>
      </c>
      <c r="D693" s="254">
        <v>1465.7878697183091</v>
      </c>
      <c r="E693" s="255">
        <v>1465.7878697183091</v>
      </c>
      <c r="F693" s="255">
        <v>3030.9148519915029</v>
      </c>
      <c r="G693" s="173">
        <v>2.0677718206072857</v>
      </c>
      <c r="H693" s="173">
        <v>2.0677718206072857</v>
      </c>
      <c r="I693" s="256">
        <v>1082.6483713362877</v>
      </c>
    </row>
    <row r="694" spans="1:9" s="152" customFormat="1" x14ac:dyDescent="0.2">
      <c r="A694" s="252"/>
      <c r="B694" s="252"/>
      <c r="C694" s="253" t="s">
        <v>154</v>
      </c>
      <c r="D694" s="254">
        <v>24.725895735076424</v>
      </c>
      <c r="E694" s="255">
        <v>0.61599999999999999</v>
      </c>
      <c r="F694" s="255">
        <v>4.8</v>
      </c>
      <c r="G694" s="173">
        <v>0.19412845752603688</v>
      </c>
      <c r="H694" s="173">
        <v>7.7922077922077921</v>
      </c>
      <c r="I694" s="256">
        <v>1.6</v>
      </c>
    </row>
    <row r="695" spans="1:9" s="152" customFormat="1" x14ac:dyDescent="0.2">
      <c r="A695" s="252"/>
      <c r="B695" s="252"/>
      <c r="C695" s="253" t="s">
        <v>155</v>
      </c>
      <c r="D695" s="254">
        <v>4.1030769230769231</v>
      </c>
      <c r="E695" s="255">
        <v>4.1030769230769231</v>
      </c>
      <c r="F695" s="255">
        <v>7.2692307692307683</v>
      </c>
      <c r="G695" s="173">
        <v>1.7716535433070864</v>
      </c>
      <c r="H695" s="173">
        <v>1.7716535433070864</v>
      </c>
      <c r="I695" s="256">
        <v>5.9230769230769234</v>
      </c>
    </row>
    <row r="696" spans="1:9" s="152" customFormat="1" x14ac:dyDescent="0.2">
      <c r="A696" s="252"/>
      <c r="B696" s="252"/>
      <c r="C696" s="253" t="s">
        <v>156</v>
      </c>
      <c r="D696" s="254">
        <v>40.089198963757482</v>
      </c>
      <c r="E696" s="255">
        <v>40.089198963757482</v>
      </c>
      <c r="F696" s="255">
        <v>103.44003158967021</v>
      </c>
      <c r="G696" s="173">
        <v>2.5802469059854465</v>
      </c>
      <c r="H696" s="173">
        <v>2.5802469059854465</v>
      </c>
      <c r="I696" s="256">
        <v>41.376012635868094</v>
      </c>
    </row>
    <row r="697" spans="1:9" s="152" customFormat="1" x14ac:dyDescent="0.2">
      <c r="A697" s="252"/>
      <c r="B697" s="252"/>
      <c r="C697" s="253" t="s">
        <v>157</v>
      </c>
      <c r="D697" s="254">
        <v>45.405146751426834</v>
      </c>
      <c r="E697" s="255">
        <v>45.405146751426834</v>
      </c>
      <c r="F697" s="255">
        <v>71.172567532861564</v>
      </c>
      <c r="G697" s="173">
        <v>1.5675000000000001</v>
      </c>
      <c r="H697" s="173">
        <v>1.5675000000000001</v>
      </c>
      <c r="I697" s="256">
        <v>71.172567532861564</v>
      </c>
    </row>
    <row r="698" spans="1:9" s="152" customFormat="1" x14ac:dyDescent="0.2">
      <c r="A698" s="252"/>
      <c r="B698" s="252"/>
      <c r="C698" s="253" t="s">
        <v>158</v>
      </c>
      <c r="D698" s="254">
        <v>58.458458044982798</v>
      </c>
      <c r="E698" s="255">
        <v>58.458458044982798</v>
      </c>
      <c r="F698" s="255">
        <v>195.48508370242246</v>
      </c>
      <c r="G698" s="173">
        <v>3.3439999999999999</v>
      </c>
      <c r="H698" s="173">
        <v>3.3439999999999999</v>
      </c>
      <c r="I698" s="256">
        <v>171.04944823961966</v>
      </c>
    </row>
    <row r="699" spans="1:9" s="152" customFormat="1" x14ac:dyDescent="0.2">
      <c r="A699" s="252"/>
      <c r="B699" s="252"/>
      <c r="C699" s="253" t="s">
        <v>159</v>
      </c>
      <c r="D699" s="254">
        <v>1.5</v>
      </c>
      <c r="E699" s="255">
        <v>1.5</v>
      </c>
      <c r="F699" s="255">
        <v>15</v>
      </c>
      <c r="G699" s="173">
        <v>10</v>
      </c>
      <c r="H699" s="173">
        <v>10</v>
      </c>
      <c r="I699" s="256">
        <v>8</v>
      </c>
    </row>
    <row r="700" spans="1:9" s="152" customFormat="1" x14ac:dyDescent="0.2">
      <c r="A700" s="252"/>
      <c r="B700" s="252"/>
      <c r="C700" s="253" t="s">
        <v>160</v>
      </c>
      <c r="D700" s="254">
        <v>1</v>
      </c>
      <c r="E700" s="255">
        <v>1</v>
      </c>
      <c r="F700" s="255">
        <v>8</v>
      </c>
      <c r="G700" s="173">
        <v>8</v>
      </c>
      <c r="H700" s="173">
        <v>8</v>
      </c>
      <c r="I700" s="256">
        <v>6.5</v>
      </c>
    </row>
    <row r="701" spans="1:9" s="152" customFormat="1" x14ac:dyDescent="0.2">
      <c r="A701" s="252"/>
      <c r="B701" s="252"/>
      <c r="C701" s="253" t="s">
        <v>123</v>
      </c>
      <c r="D701" s="254">
        <v>2777.6806493219833</v>
      </c>
      <c r="E701" s="255">
        <v>2549.2911355676752</v>
      </c>
      <c r="F701" s="255">
        <v>5623.1019023450726</v>
      </c>
      <c r="G701" s="173">
        <v>2.0243874700706295</v>
      </c>
      <c r="H701" s="173">
        <v>2.2057511689785572</v>
      </c>
      <c r="I701" s="256">
        <v>3312.9197683058428</v>
      </c>
    </row>
    <row r="702" spans="1:9" s="152" customFormat="1" x14ac:dyDescent="0.2">
      <c r="A702" s="252"/>
      <c r="B702" s="252" t="s">
        <v>44</v>
      </c>
      <c r="C702" s="253" t="s">
        <v>162</v>
      </c>
      <c r="D702" s="254">
        <v>265.74717666579591</v>
      </c>
      <c r="E702" s="255">
        <v>58.759413973655313</v>
      </c>
      <c r="F702" s="255">
        <v>258.23936397946909</v>
      </c>
      <c r="G702" s="173">
        <v>0.97174828805135849</v>
      </c>
      <c r="H702" s="173">
        <v>4.3948594193817234</v>
      </c>
      <c r="I702" s="256">
        <v>211.76923382306208</v>
      </c>
    </row>
    <row r="703" spans="1:9" s="152" customFormat="1" x14ac:dyDescent="0.2">
      <c r="A703" s="252"/>
      <c r="B703" s="252"/>
      <c r="C703" s="253" t="s">
        <v>163</v>
      </c>
      <c r="D703" s="254">
        <v>183.33389304298882</v>
      </c>
      <c r="E703" s="255">
        <v>172.70389332458765</v>
      </c>
      <c r="F703" s="255">
        <v>397.73275312311029</v>
      </c>
      <c r="G703" s="173">
        <v>2.1694447574396318</v>
      </c>
      <c r="H703" s="173">
        <v>2.3029750254419166</v>
      </c>
      <c r="I703" s="256">
        <v>135.87385654213887</v>
      </c>
    </row>
    <row r="704" spans="1:9" s="152" customFormat="1" x14ac:dyDescent="0.2">
      <c r="A704" s="252"/>
      <c r="B704" s="252"/>
      <c r="C704" s="253" t="s">
        <v>164</v>
      </c>
      <c r="D704" s="254">
        <v>321.95530735645929</v>
      </c>
      <c r="E704" s="255">
        <v>295.47342311573823</v>
      </c>
      <c r="F704" s="255">
        <v>905.78126687208396</v>
      </c>
      <c r="G704" s="173">
        <v>2.8133757890477327</v>
      </c>
      <c r="H704" s="173">
        <v>3.0655253434326157</v>
      </c>
      <c r="I704" s="256">
        <v>429.92281269418777</v>
      </c>
    </row>
    <row r="705" spans="1:9" s="152" customFormat="1" x14ac:dyDescent="0.2">
      <c r="A705" s="252"/>
      <c r="B705" s="252"/>
      <c r="C705" s="253" t="s">
        <v>165</v>
      </c>
      <c r="D705" s="254">
        <v>93.518440928432582</v>
      </c>
      <c r="E705" s="255">
        <v>93.518440928432582</v>
      </c>
      <c r="F705" s="255">
        <v>338.02800014313186</v>
      </c>
      <c r="G705" s="173">
        <v>3.6145598321278323</v>
      </c>
      <c r="H705" s="173">
        <v>3.6145598321278323</v>
      </c>
      <c r="I705" s="256">
        <v>159.36751998758879</v>
      </c>
    </row>
    <row r="706" spans="1:9" s="152" customFormat="1" x14ac:dyDescent="0.2">
      <c r="A706" s="252"/>
      <c r="B706" s="252"/>
      <c r="C706" s="253" t="s">
        <v>166</v>
      </c>
      <c r="D706" s="254">
        <v>494.06489332873866</v>
      </c>
      <c r="E706" s="255">
        <v>494.06489332873866</v>
      </c>
      <c r="F706" s="255">
        <v>1069.5187683816357</v>
      </c>
      <c r="G706" s="173">
        <v>2.164733383859363</v>
      </c>
      <c r="H706" s="173">
        <v>2.164733383859363</v>
      </c>
      <c r="I706" s="256">
        <v>457.79404216519333</v>
      </c>
    </row>
    <row r="707" spans="1:9" s="152" customFormat="1" x14ac:dyDescent="0.2">
      <c r="A707" s="252"/>
      <c r="B707" s="252"/>
      <c r="C707" s="253" t="s">
        <v>167</v>
      </c>
      <c r="D707" s="254">
        <v>6.7655153542130559</v>
      </c>
      <c r="E707" s="255">
        <v>6.7655153542130559</v>
      </c>
      <c r="F707" s="255">
        <v>8.4839562541831715</v>
      </c>
      <c r="G707" s="173">
        <v>1.254</v>
      </c>
      <c r="H707" s="173">
        <v>1.254</v>
      </c>
      <c r="I707" s="256">
        <v>5.6559708361221146</v>
      </c>
    </row>
    <row r="708" spans="1:9" s="152" customFormat="1" x14ac:dyDescent="0.2">
      <c r="A708" s="252"/>
      <c r="B708" s="252"/>
      <c r="C708" s="253" t="s">
        <v>168</v>
      </c>
      <c r="D708" s="254">
        <v>1206.7237187007584</v>
      </c>
      <c r="E708" s="255">
        <v>1152.1517923773649</v>
      </c>
      <c r="F708" s="255">
        <v>2921.0953896281221</v>
      </c>
      <c r="G708" s="173">
        <v>2.4206828326646086</v>
      </c>
      <c r="H708" s="173">
        <v>2.5353390143157233</v>
      </c>
      <c r="I708" s="256">
        <v>1929.4147516090984</v>
      </c>
    </row>
    <row r="709" spans="1:9" s="152" customFormat="1" x14ac:dyDescent="0.2">
      <c r="A709" s="252"/>
      <c r="B709" s="252"/>
      <c r="C709" s="253" t="s">
        <v>169</v>
      </c>
      <c r="D709" s="254">
        <v>256.49149026438266</v>
      </c>
      <c r="E709" s="255">
        <v>256.49149026438266</v>
      </c>
      <c r="F709" s="255">
        <v>899.09070751029549</v>
      </c>
      <c r="G709" s="173">
        <v>3.5053432243835596</v>
      </c>
      <c r="H709" s="173">
        <v>3.5053432243835596</v>
      </c>
      <c r="I709" s="256">
        <v>515.43764007390507</v>
      </c>
    </row>
    <row r="710" spans="1:9" s="152" customFormat="1" x14ac:dyDescent="0.2">
      <c r="A710" s="252"/>
      <c r="B710" s="252"/>
      <c r="C710" s="253" t="s">
        <v>170</v>
      </c>
      <c r="D710" s="254">
        <v>235.12328786847721</v>
      </c>
      <c r="E710" s="255">
        <v>211.81426482382375</v>
      </c>
      <c r="F710" s="255">
        <v>506.80076335483568</v>
      </c>
      <c r="G710" s="173">
        <v>2.1554681713975046</v>
      </c>
      <c r="H710" s="173">
        <v>2.392665875343035</v>
      </c>
      <c r="I710" s="256">
        <v>356.87857638866336</v>
      </c>
    </row>
    <row r="711" spans="1:9" s="152" customFormat="1" x14ac:dyDescent="0.2">
      <c r="A711" s="252"/>
      <c r="B711" s="252"/>
      <c r="C711" s="253" t="s">
        <v>171</v>
      </c>
      <c r="D711" s="254">
        <v>181.20637616094481</v>
      </c>
      <c r="E711" s="255">
        <v>180.41465908835164</v>
      </c>
      <c r="F711" s="255">
        <v>239.72427238851543</v>
      </c>
      <c r="G711" s="173">
        <v>1.3229350835623792</v>
      </c>
      <c r="H711" s="173">
        <v>1.3287405446977512</v>
      </c>
      <c r="I711" s="256">
        <v>127.03845426587837</v>
      </c>
    </row>
    <row r="712" spans="1:9" s="152" customFormat="1" x14ac:dyDescent="0.2">
      <c r="A712" s="252"/>
      <c r="B712" s="252"/>
      <c r="C712" s="253" t="s">
        <v>172</v>
      </c>
      <c r="D712" s="254">
        <v>1223.1906733940232</v>
      </c>
      <c r="E712" s="255">
        <v>1018.1148152801163</v>
      </c>
      <c r="F712" s="255">
        <v>2214.7151554172733</v>
      </c>
      <c r="G712" s="173">
        <v>1.8106050050823539</v>
      </c>
      <c r="H712" s="173">
        <v>2.1753098198536023</v>
      </c>
      <c r="I712" s="256">
        <v>1233.2928977466499</v>
      </c>
    </row>
    <row r="713" spans="1:9" s="152" customFormat="1" x14ac:dyDescent="0.2">
      <c r="A713" s="252"/>
      <c r="B713" s="252"/>
      <c r="C713" s="253" t="s">
        <v>173</v>
      </c>
      <c r="D713" s="254">
        <v>290.38393093752342</v>
      </c>
      <c r="E713" s="255">
        <v>290.38393093752342</v>
      </c>
      <c r="F713" s="255">
        <v>1150.1747083313574</v>
      </c>
      <c r="G713" s="173">
        <v>3.9608758811754612</v>
      </c>
      <c r="H713" s="173">
        <v>3.9608758811754612</v>
      </c>
      <c r="I713" s="256">
        <v>848.08266583159696</v>
      </c>
    </row>
    <row r="714" spans="1:9" s="152" customFormat="1" x14ac:dyDescent="0.2">
      <c r="A714" s="252"/>
      <c r="B714" s="252"/>
      <c r="C714" s="253" t="s">
        <v>123</v>
      </c>
      <c r="D714" s="254">
        <v>4758.5047040027366</v>
      </c>
      <c r="E714" s="255">
        <v>4230.6565327969274</v>
      </c>
      <c r="F714" s="255">
        <v>10909.385105384012</v>
      </c>
      <c r="G714" s="173">
        <v>2.2926078219923385</v>
      </c>
      <c r="H714" s="173">
        <v>2.5786506233281274</v>
      </c>
      <c r="I714" s="256">
        <v>6410.5284219640844</v>
      </c>
    </row>
    <row r="715" spans="1:9" s="152" customFormat="1" x14ac:dyDescent="0.2">
      <c r="A715" s="252"/>
      <c r="B715" s="252" t="s">
        <v>7</v>
      </c>
      <c r="C715" s="253" t="s">
        <v>174</v>
      </c>
      <c r="D715" s="254">
        <v>100.93235462812329</v>
      </c>
      <c r="E715" s="255">
        <v>100.93235462812329</v>
      </c>
      <c r="F715" s="255">
        <v>1008.7861578384662</v>
      </c>
      <c r="G715" s="173">
        <v>9.9946757564039146</v>
      </c>
      <c r="H715" s="173">
        <v>9.9946757564039146</v>
      </c>
      <c r="I715" s="256">
        <v>831.02200613871798</v>
      </c>
    </row>
    <row r="716" spans="1:9" s="152" customFormat="1" x14ac:dyDescent="0.2">
      <c r="A716" s="252"/>
      <c r="B716" s="252"/>
      <c r="C716" s="253" t="s">
        <v>175</v>
      </c>
      <c r="D716" s="254">
        <v>237.21864702144165</v>
      </c>
      <c r="E716" s="255">
        <v>237.21864702144165</v>
      </c>
      <c r="F716" s="255">
        <v>461.85186099272283</v>
      </c>
      <c r="G716" s="173">
        <v>1.9469458526629952</v>
      </c>
      <c r="H716" s="173">
        <v>1.9469458526629952</v>
      </c>
      <c r="I716" s="256">
        <v>106.20201908920703</v>
      </c>
    </row>
    <row r="717" spans="1:9" s="152" customFormat="1" x14ac:dyDescent="0.2">
      <c r="A717" s="252"/>
      <c r="B717" s="252"/>
      <c r="C717" s="253" t="s">
        <v>176</v>
      </c>
      <c r="D717" s="254">
        <v>186.40898556680375</v>
      </c>
      <c r="E717" s="255">
        <v>186.40898556680375</v>
      </c>
      <c r="F717" s="255">
        <v>1168.157340698805</v>
      </c>
      <c r="G717" s="173">
        <v>6.2666364346485333</v>
      </c>
      <c r="H717" s="173">
        <v>6.2666364346485333</v>
      </c>
      <c r="I717" s="256">
        <v>769.51055589343662</v>
      </c>
    </row>
    <row r="718" spans="1:9" s="152" customFormat="1" x14ac:dyDescent="0.2">
      <c r="A718" s="252"/>
      <c r="B718" s="252"/>
      <c r="C718" s="253" t="s">
        <v>7</v>
      </c>
      <c r="D718" s="254">
        <v>83.399846545286593</v>
      </c>
      <c r="E718" s="255">
        <v>83.399846545286593</v>
      </c>
      <c r="F718" s="255">
        <v>140.13717601782386</v>
      </c>
      <c r="G718" s="173">
        <v>1.6803049624525217</v>
      </c>
      <c r="H718" s="173">
        <v>1.6803049624525217</v>
      </c>
      <c r="I718" s="256">
        <v>16.749266226515516</v>
      </c>
    </row>
    <row r="719" spans="1:9" s="152" customFormat="1" x14ac:dyDescent="0.2">
      <c r="A719" s="252"/>
      <c r="B719" s="252"/>
      <c r="C719" s="253" t="s">
        <v>178</v>
      </c>
      <c r="D719" s="254">
        <v>251.16273453362129</v>
      </c>
      <c r="E719" s="255">
        <v>251.16273453362129</v>
      </c>
      <c r="F719" s="255">
        <v>359.77612656031749</v>
      </c>
      <c r="G719" s="173">
        <v>1.4324423056962574</v>
      </c>
      <c r="H719" s="173">
        <v>1.4324423056962574</v>
      </c>
      <c r="I719" s="256">
        <v>36.428257419377836</v>
      </c>
    </row>
    <row r="720" spans="1:9" s="152" customFormat="1" x14ac:dyDescent="0.2">
      <c r="A720" s="252"/>
      <c r="B720" s="252"/>
      <c r="C720" s="253" t="s">
        <v>123</v>
      </c>
      <c r="D720" s="254">
        <v>859.12256829527666</v>
      </c>
      <c r="E720" s="255">
        <v>859.12256829527666</v>
      </c>
      <c r="F720" s="255">
        <v>3138.7086621081357</v>
      </c>
      <c r="G720" s="173">
        <v>3.6533886757696901</v>
      </c>
      <c r="H720" s="173">
        <v>3.6533886757696901</v>
      </c>
      <c r="I720" s="256">
        <v>1759.9121047672547</v>
      </c>
    </row>
    <row r="721" spans="1:9" s="152" customFormat="1" x14ac:dyDescent="0.2">
      <c r="A721" s="252"/>
      <c r="B721" s="252" t="s">
        <v>45</v>
      </c>
      <c r="C721" s="253" t="s">
        <v>179</v>
      </c>
      <c r="D721" s="254">
        <v>580.94727775913634</v>
      </c>
      <c r="E721" s="255">
        <v>580.69727775913634</v>
      </c>
      <c r="F721" s="255">
        <v>2986.5869357801694</v>
      </c>
      <c r="G721" s="173">
        <v>5.1408915234101906</v>
      </c>
      <c r="H721" s="173">
        <v>5.1431047641641543</v>
      </c>
      <c r="I721" s="256">
        <v>2357.9368078666089</v>
      </c>
    </row>
    <row r="722" spans="1:9" s="152" customFormat="1" x14ac:dyDescent="0.2">
      <c r="A722" s="252"/>
      <c r="B722" s="252"/>
      <c r="C722" s="253" t="s">
        <v>180</v>
      </c>
      <c r="D722" s="254">
        <v>134.27142241998976</v>
      </c>
      <c r="E722" s="255">
        <v>134.27142241998976</v>
      </c>
      <c r="F722" s="255">
        <v>224.68822734636598</v>
      </c>
      <c r="G722" s="173">
        <v>1.6733883003306542</v>
      </c>
      <c r="H722" s="173">
        <v>1.6733883003306542</v>
      </c>
      <c r="I722" s="256">
        <v>199.52940901740513</v>
      </c>
    </row>
    <row r="723" spans="1:9" s="152" customFormat="1" x14ac:dyDescent="0.2">
      <c r="A723" s="252"/>
      <c r="B723" s="252"/>
      <c r="C723" s="253" t="s">
        <v>181</v>
      </c>
      <c r="D723" s="254">
        <v>333.50530596409277</v>
      </c>
      <c r="E723" s="255">
        <v>333.50530596409277</v>
      </c>
      <c r="F723" s="255">
        <v>931.30380787602928</v>
      </c>
      <c r="G723" s="173">
        <v>2.7924707380106844</v>
      </c>
      <c r="H723" s="173">
        <v>2.7924707380106844</v>
      </c>
      <c r="I723" s="256">
        <v>500.83511781016222</v>
      </c>
    </row>
    <row r="724" spans="1:9" s="152" customFormat="1" x14ac:dyDescent="0.2">
      <c r="A724" s="252"/>
      <c r="B724" s="252"/>
      <c r="C724" s="253" t="s">
        <v>182</v>
      </c>
      <c r="D724" s="254">
        <v>326.43211257846053</v>
      </c>
      <c r="E724" s="255">
        <v>326.43211257846053</v>
      </c>
      <c r="F724" s="255">
        <v>887.25454488469143</v>
      </c>
      <c r="G724" s="173">
        <v>2.7180369537676317</v>
      </c>
      <c r="H724" s="173">
        <v>2.7180369537676317</v>
      </c>
      <c r="I724" s="256">
        <v>500.76294455727282</v>
      </c>
    </row>
    <row r="725" spans="1:9" s="152" customFormat="1" x14ac:dyDescent="0.2">
      <c r="A725" s="252"/>
      <c r="B725" s="252"/>
      <c r="C725" s="253" t="s">
        <v>183</v>
      </c>
      <c r="D725" s="254">
        <v>56.042025963376616</v>
      </c>
      <c r="E725" s="255">
        <v>56.042025963376616</v>
      </c>
      <c r="F725" s="255">
        <v>94.913432594894573</v>
      </c>
      <c r="G725" s="173">
        <v>1.693611730898529</v>
      </c>
      <c r="H725" s="173">
        <v>1.693611730898529</v>
      </c>
      <c r="I725" s="256">
        <v>71.136550196378053</v>
      </c>
    </row>
    <row r="726" spans="1:9" s="152" customFormat="1" x14ac:dyDescent="0.2">
      <c r="A726" s="252"/>
      <c r="B726" s="252"/>
      <c r="C726" s="253" t="s">
        <v>184</v>
      </c>
      <c r="D726" s="254">
        <v>313.89911550587749</v>
      </c>
      <c r="E726" s="255">
        <v>313.89911550587749</v>
      </c>
      <c r="F726" s="255">
        <v>686.94594619892052</v>
      </c>
      <c r="G726" s="173">
        <v>2.188429059737373</v>
      </c>
      <c r="H726" s="173">
        <v>2.188429059737373</v>
      </c>
      <c r="I726" s="256">
        <v>425.01945290893616</v>
      </c>
    </row>
    <row r="727" spans="1:9" s="152" customFormat="1" x14ac:dyDescent="0.2">
      <c r="A727" s="252"/>
      <c r="B727" s="252"/>
      <c r="C727" s="253" t="s">
        <v>185</v>
      </c>
      <c r="D727" s="254">
        <v>149.32775289652366</v>
      </c>
      <c r="E727" s="255">
        <v>149.32775289652366</v>
      </c>
      <c r="F727" s="255">
        <v>530.89393816444942</v>
      </c>
      <c r="G727" s="173">
        <v>3.5552261911577228</v>
      </c>
      <c r="H727" s="173">
        <v>3.5552261911577228</v>
      </c>
      <c r="I727" s="256">
        <v>530.39393816444942</v>
      </c>
    </row>
    <row r="728" spans="1:9" s="152" customFormat="1" x14ac:dyDescent="0.2">
      <c r="A728" s="252"/>
      <c r="B728" s="252"/>
      <c r="C728" s="253" t="s">
        <v>186</v>
      </c>
      <c r="D728" s="254">
        <v>574.07777228634245</v>
      </c>
      <c r="E728" s="255">
        <v>567.22446930333138</v>
      </c>
      <c r="F728" s="255">
        <v>1374.885912</v>
      </c>
      <c r="G728" s="173">
        <v>2.394947128024711</v>
      </c>
      <c r="H728" s="173">
        <v>2.4238832885482591</v>
      </c>
      <c r="I728" s="256">
        <v>820.80020781198914</v>
      </c>
    </row>
    <row r="729" spans="1:9" s="152" customFormat="1" x14ac:dyDescent="0.2">
      <c r="A729" s="252"/>
      <c r="B729" s="252"/>
      <c r="C729" s="253" t="s">
        <v>123</v>
      </c>
      <c r="D729" s="254">
        <v>2468.5027853737997</v>
      </c>
      <c r="E729" s="255">
        <v>2461.3994823907883</v>
      </c>
      <c r="F729" s="255">
        <v>7717.4727448455187</v>
      </c>
      <c r="G729" s="173">
        <v>3.1263779771983851</v>
      </c>
      <c r="H729" s="173">
        <v>3.1354003281699891</v>
      </c>
      <c r="I729" s="256">
        <v>5406.4144283332016</v>
      </c>
    </row>
    <row r="730" spans="1:9" s="152" customFormat="1" x14ac:dyDescent="0.2">
      <c r="A730" s="252"/>
      <c r="B730" s="252" t="s">
        <v>46</v>
      </c>
      <c r="C730" s="253" t="s">
        <v>187</v>
      </c>
      <c r="D730" s="254">
        <v>236.09366752066228</v>
      </c>
      <c r="E730" s="255">
        <v>236.09366752066228</v>
      </c>
      <c r="F730" s="255">
        <v>888.99264643486038</v>
      </c>
      <c r="G730" s="173">
        <v>3.7654235108066088</v>
      </c>
      <c r="H730" s="173">
        <v>3.7654235108066088</v>
      </c>
      <c r="I730" s="256">
        <v>506.30912425498826</v>
      </c>
    </row>
    <row r="731" spans="1:9" s="152" customFormat="1" x14ac:dyDescent="0.2">
      <c r="A731" s="252"/>
      <c r="B731" s="252"/>
      <c r="C731" s="253" t="s">
        <v>188</v>
      </c>
      <c r="D731" s="254">
        <v>47.384511187279983</v>
      </c>
      <c r="E731" s="255">
        <v>47.019475915180678</v>
      </c>
      <c r="F731" s="255">
        <v>164.17778890593823</v>
      </c>
      <c r="G731" s="173">
        <v>3.4647986186256263</v>
      </c>
      <c r="H731" s="173">
        <v>3.4916975510765296</v>
      </c>
      <c r="I731" s="256">
        <v>142.17303487268015</v>
      </c>
    </row>
    <row r="732" spans="1:9" s="152" customFormat="1" x14ac:dyDescent="0.2">
      <c r="A732" s="252"/>
      <c r="B732" s="252"/>
      <c r="C732" s="253" t="s">
        <v>189</v>
      </c>
      <c r="D732" s="254">
        <v>1339.3929640290039</v>
      </c>
      <c r="E732" s="255">
        <v>943.54038001765969</v>
      </c>
      <c r="F732" s="255">
        <v>4827.9930113008868</v>
      </c>
      <c r="G732" s="173">
        <v>3.6046127917365549</v>
      </c>
      <c r="H732" s="173">
        <v>5.1168907166543569</v>
      </c>
      <c r="I732" s="256">
        <v>797.09375865803349</v>
      </c>
    </row>
    <row r="733" spans="1:9" s="152" customFormat="1" x14ac:dyDescent="0.2">
      <c r="A733" s="252"/>
      <c r="B733" s="252"/>
      <c r="C733" s="253" t="s">
        <v>190</v>
      </c>
      <c r="D733" s="254">
        <v>188.38682179021956</v>
      </c>
      <c r="E733" s="255">
        <v>177.98785985250325</v>
      </c>
      <c r="F733" s="255">
        <v>179.45784563563834</v>
      </c>
      <c r="G733" s="173">
        <v>0.95260296835134151</v>
      </c>
      <c r="H733" s="173">
        <v>1.0082589103793553</v>
      </c>
      <c r="I733" s="256">
        <v>78.813643131379138</v>
      </c>
    </row>
    <row r="734" spans="1:9" s="152" customFormat="1" x14ac:dyDescent="0.2">
      <c r="A734" s="252"/>
      <c r="B734" s="252"/>
      <c r="C734" s="253" t="s">
        <v>191</v>
      </c>
      <c r="D734" s="254">
        <v>837.6554007653516</v>
      </c>
      <c r="E734" s="255">
        <v>837.6554007653516</v>
      </c>
      <c r="F734" s="255">
        <v>968.32172095654334</v>
      </c>
      <c r="G734" s="173">
        <v>1.1559905422585519</v>
      </c>
      <c r="H734" s="173">
        <v>1.1559905422585519</v>
      </c>
      <c r="I734" s="256">
        <v>541.28967334265201</v>
      </c>
    </row>
    <row r="735" spans="1:9" s="152" customFormat="1" x14ac:dyDescent="0.2">
      <c r="A735" s="252"/>
      <c r="B735" s="252"/>
      <c r="C735" s="253" t="s">
        <v>192</v>
      </c>
      <c r="D735" s="254">
        <v>330.02036651278911</v>
      </c>
      <c r="E735" s="255">
        <v>329.03599241441174</v>
      </c>
      <c r="F735" s="255">
        <v>449.6503722863427</v>
      </c>
      <c r="G735" s="173">
        <v>1.3624927971495893</v>
      </c>
      <c r="H735" s="173">
        <v>1.3665689549246043</v>
      </c>
      <c r="I735" s="256">
        <v>246.61992941904842</v>
      </c>
    </row>
    <row r="736" spans="1:9" s="152" customFormat="1" x14ac:dyDescent="0.2">
      <c r="A736" s="252"/>
      <c r="B736" s="252"/>
      <c r="C736" s="253" t="s">
        <v>193</v>
      </c>
      <c r="D736" s="254">
        <v>194.38383631656714</v>
      </c>
      <c r="E736" s="255">
        <v>194.38383631656714</v>
      </c>
      <c r="F736" s="255">
        <v>212.59976519653057</v>
      </c>
      <c r="G736" s="173">
        <v>1.0937111296141804</v>
      </c>
      <c r="H736" s="173">
        <v>1.0937111296141804</v>
      </c>
      <c r="I736" s="256">
        <v>96.698538355996476</v>
      </c>
    </row>
    <row r="737" spans="1:9" s="152" customFormat="1" x14ac:dyDescent="0.2">
      <c r="A737" s="252"/>
      <c r="B737" s="252"/>
      <c r="C737" s="253" t="s">
        <v>194</v>
      </c>
      <c r="D737" s="254">
        <v>78.119711498636931</v>
      </c>
      <c r="E737" s="255">
        <v>78.119711498636931</v>
      </c>
      <c r="F737" s="255">
        <v>208.95714436586161</v>
      </c>
      <c r="G737" s="173">
        <v>2.6748325148321572</v>
      </c>
      <c r="H737" s="173">
        <v>2.6748325148321572</v>
      </c>
      <c r="I737" s="256">
        <v>156.64547611221298</v>
      </c>
    </row>
    <row r="738" spans="1:9" s="152" customFormat="1" x14ac:dyDescent="0.2">
      <c r="A738" s="252"/>
      <c r="B738" s="252"/>
      <c r="C738" s="253" t="s">
        <v>195</v>
      </c>
      <c r="D738" s="254">
        <v>582.91552921833738</v>
      </c>
      <c r="E738" s="255">
        <v>582.91552921833738</v>
      </c>
      <c r="F738" s="255">
        <v>2304.0406075224118</v>
      </c>
      <c r="G738" s="173">
        <v>3.952614902217519</v>
      </c>
      <c r="H738" s="173">
        <v>3.952614902217519</v>
      </c>
      <c r="I738" s="256">
        <v>1099.7390308172633</v>
      </c>
    </row>
    <row r="739" spans="1:9" s="152" customFormat="1" x14ac:dyDescent="0.2">
      <c r="A739" s="252"/>
      <c r="B739" s="252"/>
      <c r="C739" s="253" t="s">
        <v>196</v>
      </c>
      <c r="D739" s="254">
        <v>1819.5165665721158</v>
      </c>
      <c r="E739" s="255">
        <v>1817.2509772496567</v>
      </c>
      <c r="F739" s="255">
        <v>7436.2614974173266</v>
      </c>
      <c r="G739" s="173">
        <v>4.0869435508503758</v>
      </c>
      <c r="H739" s="173">
        <v>4.0920387940425478</v>
      </c>
      <c r="I739" s="256">
        <v>5801.8972165221994</v>
      </c>
    </row>
    <row r="740" spans="1:9" s="152" customFormat="1" x14ac:dyDescent="0.2">
      <c r="A740" s="252"/>
      <c r="B740" s="252"/>
      <c r="C740" s="253" t="s">
        <v>197</v>
      </c>
      <c r="D740" s="254">
        <v>5.7174513075086804</v>
      </c>
      <c r="E740" s="255">
        <v>5.7174513075086804</v>
      </c>
      <c r="F740" s="255">
        <v>8.6447863769531246</v>
      </c>
      <c r="G740" s="173">
        <v>1.512</v>
      </c>
      <c r="H740" s="173">
        <v>1.512</v>
      </c>
      <c r="I740" s="257"/>
    </row>
    <row r="741" spans="1:9" s="152" customFormat="1" x14ac:dyDescent="0.2">
      <c r="A741" s="252"/>
      <c r="B741" s="252"/>
      <c r="C741" s="253" t="s">
        <v>198</v>
      </c>
      <c r="D741" s="254">
        <v>326.95857065543339</v>
      </c>
      <c r="E741" s="255">
        <v>326.95857065543339</v>
      </c>
      <c r="F741" s="255">
        <v>1290.4485682904005</v>
      </c>
      <c r="G741" s="173">
        <v>3.9468259409854864</v>
      </c>
      <c r="H741" s="173">
        <v>3.9468259409854864</v>
      </c>
      <c r="I741" s="256">
        <v>101.27847901020429</v>
      </c>
    </row>
    <row r="742" spans="1:9" s="152" customFormat="1" x14ac:dyDescent="0.2">
      <c r="A742" s="252"/>
      <c r="B742" s="252"/>
      <c r="C742" s="253" t="s">
        <v>123</v>
      </c>
      <c r="D742" s="254">
        <v>5986.5453973739059</v>
      </c>
      <c r="E742" s="255">
        <v>5576.6788527319095</v>
      </c>
      <c r="F742" s="255">
        <v>18939.545754689694</v>
      </c>
      <c r="G742" s="173">
        <v>3.1636853139037129</v>
      </c>
      <c r="H742" s="173">
        <v>3.3962052065113215</v>
      </c>
      <c r="I742" s="256">
        <v>9568.5579044966562</v>
      </c>
    </row>
    <row r="743" spans="1:9" s="152" customFormat="1" x14ac:dyDescent="0.2">
      <c r="A743" s="252"/>
      <c r="B743" s="252" t="s">
        <v>68</v>
      </c>
      <c r="C743" s="253" t="s">
        <v>199</v>
      </c>
      <c r="D743" s="254">
        <v>17.393092633507887</v>
      </c>
      <c r="E743" s="255">
        <v>17.393092633507887</v>
      </c>
      <c r="F743" s="255">
        <v>35.153940441994706</v>
      </c>
      <c r="G743" s="173">
        <v>2.0211437484251911</v>
      </c>
      <c r="H743" s="173">
        <v>2.0211437484251911</v>
      </c>
      <c r="I743" s="256">
        <v>18.318805072242</v>
      </c>
    </row>
    <row r="744" spans="1:9" s="152" customFormat="1" x14ac:dyDescent="0.2">
      <c r="A744" s="252"/>
      <c r="B744" s="252"/>
      <c r="C744" s="253" t="s">
        <v>201</v>
      </c>
      <c r="D744" s="254">
        <v>247.11203667306586</v>
      </c>
      <c r="E744" s="255">
        <v>247.11203667306586</v>
      </c>
      <c r="F744" s="255">
        <v>800.50957003443455</v>
      </c>
      <c r="G744" s="173">
        <v>3.2394600474015949</v>
      </c>
      <c r="H744" s="173">
        <v>3.2394600474015949</v>
      </c>
      <c r="I744" s="256">
        <v>635.32502311524797</v>
      </c>
    </row>
    <row r="745" spans="1:9" s="152" customFormat="1" x14ac:dyDescent="0.2">
      <c r="A745" s="252"/>
      <c r="B745" s="252"/>
      <c r="C745" s="253" t="s">
        <v>202</v>
      </c>
      <c r="D745" s="254">
        <v>340.34787850110462</v>
      </c>
      <c r="E745" s="255">
        <v>296.35292493235966</v>
      </c>
      <c r="F745" s="255">
        <v>1271.1069145677886</v>
      </c>
      <c r="G745" s="173">
        <v>3.7347284788897639</v>
      </c>
      <c r="H745" s="173">
        <v>4.2891660841812485</v>
      </c>
      <c r="I745" s="256">
        <v>767.28435956903195</v>
      </c>
    </row>
    <row r="746" spans="1:9" s="152" customFormat="1" x14ac:dyDescent="0.2">
      <c r="A746" s="252"/>
      <c r="B746" s="252"/>
      <c r="C746" s="253" t="s">
        <v>203</v>
      </c>
      <c r="D746" s="254">
        <v>347.37216722034884</v>
      </c>
      <c r="E746" s="255">
        <v>291.13368880341324</v>
      </c>
      <c r="F746" s="255">
        <v>678.83403478986963</v>
      </c>
      <c r="G746" s="173">
        <v>1.9541981161641668</v>
      </c>
      <c r="H746" s="173">
        <v>2.331691799667504</v>
      </c>
      <c r="I746" s="256">
        <v>449.17720533077318</v>
      </c>
    </row>
    <row r="747" spans="1:9" s="152" customFormat="1" x14ac:dyDescent="0.2">
      <c r="A747" s="252"/>
      <c r="B747" s="252"/>
      <c r="C747" s="253" t="s">
        <v>204</v>
      </c>
      <c r="D747" s="254">
        <v>8.2373486663209121</v>
      </c>
      <c r="E747" s="258"/>
      <c r="F747" s="258"/>
      <c r="G747" s="173">
        <v>0</v>
      </c>
      <c r="H747" s="173" t="s">
        <v>241</v>
      </c>
      <c r="I747" s="257"/>
    </row>
    <row r="748" spans="1:9" s="152" customFormat="1" x14ac:dyDescent="0.2">
      <c r="A748" s="252"/>
      <c r="B748" s="252"/>
      <c r="C748" s="253" t="s">
        <v>205</v>
      </c>
      <c r="D748" s="254">
        <v>109.73719607261498</v>
      </c>
      <c r="E748" s="255">
        <v>109.73719607261498</v>
      </c>
      <c r="F748" s="255">
        <v>380.64332645052167</v>
      </c>
      <c r="G748" s="173">
        <v>3.468680994898425</v>
      </c>
      <c r="H748" s="173">
        <v>3.468680994898425</v>
      </c>
      <c r="I748" s="256">
        <v>139.96547735318887</v>
      </c>
    </row>
    <row r="749" spans="1:9" s="152" customFormat="1" x14ac:dyDescent="0.2">
      <c r="A749" s="252"/>
      <c r="B749" s="252"/>
      <c r="C749" s="253" t="s">
        <v>206</v>
      </c>
      <c r="D749" s="254">
        <v>362.03019767696435</v>
      </c>
      <c r="E749" s="255">
        <v>362.03019767696435</v>
      </c>
      <c r="F749" s="255">
        <v>1996.5219266357717</v>
      </c>
      <c r="G749" s="173">
        <v>5.5147939024060273</v>
      </c>
      <c r="H749" s="173">
        <v>5.5147939024060273</v>
      </c>
      <c r="I749" s="256">
        <v>1312.8427942244737</v>
      </c>
    </row>
    <row r="750" spans="1:9" s="152" customFormat="1" x14ac:dyDescent="0.2">
      <c r="A750" s="252"/>
      <c r="B750" s="252"/>
      <c r="C750" s="253" t="s">
        <v>207</v>
      </c>
      <c r="D750" s="254">
        <v>21.115188085205777</v>
      </c>
      <c r="E750" s="255">
        <v>21.115188085205777</v>
      </c>
      <c r="F750" s="255">
        <v>205.77003797032438</v>
      </c>
      <c r="G750" s="173">
        <v>9.7451198227543081</v>
      </c>
      <c r="H750" s="173">
        <v>9.7451198227543081</v>
      </c>
      <c r="I750" s="256">
        <v>148.45210088903505</v>
      </c>
    </row>
    <row r="751" spans="1:9" s="152" customFormat="1" x14ac:dyDescent="0.2">
      <c r="A751" s="252"/>
      <c r="B751" s="252"/>
      <c r="C751" s="253" t="s">
        <v>208</v>
      </c>
      <c r="D751" s="254">
        <v>1257.1587393066959</v>
      </c>
      <c r="E751" s="255">
        <v>1228.7899502848436</v>
      </c>
      <c r="F751" s="255">
        <v>5402.925339073302</v>
      </c>
      <c r="G751" s="173">
        <v>4.2977272242111075</v>
      </c>
      <c r="H751" s="173">
        <v>4.3969478573786018</v>
      </c>
      <c r="I751" s="256">
        <v>5117.0450841788788</v>
      </c>
    </row>
    <row r="752" spans="1:9" s="152" customFormat="1" x14ac:dyDescent="0.2">
      <c r="A752" s="252"/>
      <c r="B752" s="252"/>
      <c r="C752" s="253" t="s">
        <v>209</v>
      </c>
      <c r="D752" s="254">
        <v>184.91169426611339</v>
      </c>
      <c r="E752" s="255">
        <v>184.91169426611339</v>
      </c>
      <c r="F752" s="255">
        <v>437.72364375618241</v>
      </c>
      <c r="G752" s="173">
        <v>2.3672036833226882</v>
      </c>
      <c r="H752" s="173">
        <v>2.3672036833226882</v>
      </c>
      <c r="I752" s="256">
        <v>178.89019954326162</v>
      </c>
    </row>
    <row r="753" spans="1:9" s="152" customFormat="1" x14ac:dyDescent="0.2">
      <c r="A753" s="252"/>
      <c r="B753" s="252"/>
      <c r="C753" s="253" t="s">
        <v>123</v>
      </c>
      <c r="D753" s="254">
        <v>2895.4155391019431</v>
      </c>
      <c r="E753" s="255">
        <v>2758.5759694280896</v>
      </c>
      <c r="F753" s="255">
        <v>11209.18873372019</v>
      </c>
      <c r="G753" s="173">
        <v>3.871357524452911</v>
      </c>
      <c r="H753" s="173">
        <v>4.0633967880333888</v>
      </c>
      <c r="I753" s="256">
        <v>8767.3010492761314</v>
      </c>
    </row>
    <row r="754" spans="1:9" s="152" customFormat="1" x14ac:dyDescent="0.2">
      <c r="A754" s="252"/>
      <c r="B754" s="252" t="s">
        <v>48</v>
      </c>
      <c r="C754" s="253" t="s">
        <v>210</v>
      </c>
      <c r="D754" s="254">
        <v>54.749243192120581</v>
      </c>
      <c r="E754" s="255">
        <v>54.749243192120581</v>
      </c>
      <c r="F754" s="255">
        <v>52.496618110766001</v>
      </c>
      <c r="G754" s="173">
        <v>0.95885559415954125</v>
      </c>
      <c r="H754" s="173">
        <v>0.95885559415954125</v>
      </c>
      <c r="I754" s="257"/>
    </row>
    <row r="755" spans="1:9" s="152" customFormat="1" x14ac:dyDescent="0.2">
      <c r="A755" s="252"/>
      <c r="B755" s="252"/>
      <c r="C755" s="253" t="s">
        <v>212</v>
      </c>
      <c r="D755" s="254">
        <v>1701.9213132640969</v>
      </c>
      <c r="E755" s="255">
        <v>1640.6277008597442</v>
      </c>
      <c r="F755" s="255">
        <v>4278.9719720708017</v>
      </c>
      <c r="G755" s="173">
        <v>2.5142008262792164</v>
      </c>
      <c r="H755" s="173">
        <v>2.6081310036570002</v>
      </c>
      <c r="I755" s="256">
        <v>1971.0358741145901</v>
      </c>
    </row>
    <row r="756" spans="1:9" s="152" customFormat="1" x14ac:dyDescent="0.2">
      <c r="A756" s="252"/>
      <c r="B756" s="252"/>
      <c r="C756" s="253" t="s">
        <v>214</v>
      </c>
      <c r="D756" s="254">
        <v>673.59432666139503</v>
      </c>
      <c r="E756" s="255">
        <v>576.95967545491715</v>
      </c>
      <c r="F756" s="255">
        <v>1028.4923525318861</v>
      </c>
      <c r="G756" s="173">
        <v>1.5268720531384354</v>
      </c>
      <c r="H756" s="173">
        <v>1.7826069936706541</v>
      </c>
      <c r="I756" s="256">
        <v>336.95249836629159</v>
      </c>
    </row>
    <row r="757" spans="1:9" s="152" customFormat="1" x14ac:dyDescent="0.2">
      <c r="A757" s="252"/>
      <c r="B757" s="252"/>
      <c r="C757" s="253" t="s">
        <v>215</v>
      </c>
      <c r="D757" s="254">
        <v>5453.3697973839298</v>
      </c>
      <c r="E757" s="255">
        <v>4434.6391369362291</v>
      </c>
      <c r="F757" s="255">
        <v>11298.29665939265</v>
      </c>
      <c r="G757" s="173">
        <v>2.0718009376170725</v>
      </c>
      <c r="H757" s="173">
        <v>2.5477375521468777</v>
      </c>
      <c r="I757" s="256">
        <v>7646.4885100993433</v>
      </c>
    </row>
    <row r="758" spans="1:9" s="152" customFormat="1" x14ac:dyDescent="0.2">
      <c r="A758" s="252"/>
      <c r="B758" s="252"/>
      <c r="C758" s="253" t="s">
        <v>216</v>
      </c>
      <c r="D758" s="254">
        <v>243.17168569964196</v>
      </c>
      <c r="E758" s="255">
        <v>243.17168569964196</v>
      </c>
      <c r="F758" s="255">
        <v>197.63109146311069</v>
      </c>
      <c r="G758" s="173">
        <v>0.81272246353228161</v>
      </c>
      <c r="H758" s="173">
        <v>0.81272246353228161</v>
      </c>
      <c r="I758" s="256">
        <v>124.38105067575718</v>
      </c>
    </row>
    <row r="759" spans="1:9" s="152" customFormat="1" x14ac:dyDescent="0.2">
      <c r="A759" s="252"/>
      <c r="B759" s="252"/>
      <c r="C759" s="253" t="s">
        <v>217</v>
      </c>
      <c r="D759" s="254">
        <v>2.3527506613761262</v>
      </c>
      <c r="E759" s="255">
        <v>2.3527506613761262</v>
      </c>
      <c r="F759" s="255">
        <v>3.6879366617070781</v>
      </c>
      <c r="G759" s="173">
        <v>1.5675000000000001</v>
      </c>
      <c r="H759" s="173">
        <v>1.5675000000000001</v>
      </c>
      <c r="I759" s="256">
        <v>3.6879366617070781</v>
      </c>
    </row>
    <row r="760" spans="1:9" s="152" customFormat="1" x14ac:dyDescent="0.2">
      <c r="A760" s="252"/>
      <c r="B760" s="252"/>
      <c r="C760" s="253" t="s">
        <v>218</v>
      </c>
      <c r="D760" s="254">
        <v>1111.0854243282047</v>
      </c>
      <c r="E760" s="255">
        <v>1111.0854243282047</v>
      </c>
      <c r="F760" s="255">
        <v>1207.8670720837888</v>
      </c>
      <c r="G760" s="173">
        <v>1.0871054966940108</v>
      </c>
      <c r="H760" s="173">
        <v>1.0871054966940108</v>
      </c>
      <c r="I760" s="256">
        <v>224.77886118084305</v>
      </c>
    </row>
    <row r="761" spans="1:9" s="152" customFormat="1" x14ac:dyDescent="0.2">
      <c r="A761" s="252"/>
      <c r="B761" s="252"/>
      <c r="C761" s="253" t="s">
        <v>219</v>
      </c>
      <c r="D761" s="254">
        <v>3831.7934013088657</v>
      </c>
      <c r="E761" s="255">
        <v>3561.6357021407721</v>
      </c>
      <c r="F761" s="255">
        <v>5270.5233909867784</v>
      </c>
      <c r="G761" s="173">
        <v>1.3754717018893741</v>
      </c>
      <c r="H761" s="173">
        <v>1.4798041775633748</v>
      </c>
      <c r="I761" s="256">
        <v>2333.1259656234424</v>
      </c>
    </row>
    <row r="762" spans="1:9" s="152" customFormat="1" x14ac:dyDescent="0.2">
      <c r="A762" s="252"/>
      <c r="B762" s="252"/>
      <c r="C762" s="253" t="s">
        <v>220</v>
      </c>
      <c r="D762" s="254">
        <v>463.15829153684302</v>
      </c>
      <c r="E762" s="255">
        <v>460.13015964491836</v>
      </c>
      <c r="F762" s="255">
        <v>710.30118649805218</v>
      </c>
      <c r="G762" s="173">
        <v>1.533603520604466</v>
      </c>
      <c r="H762" s="173">
        <v>1.543696216405789</v>
      </c>
      <c r="I762" s="256">
        <v>287.72018478278881</v>
      </c>
    </row>
    <row r="763" spans="1:9" s="152" customFormat="1" x14ac:dyDescent="0.2">
      <c r="A763" s="252"/>
      <c r="B763" s="252"/>
      <c r="C763" s="253" t="s">
        <v>221</v>
      </c>
      <c r="D763" s="254">
        <v>149.99587805445543</v>
      </c>
      <c r="E763" s="255">
        <v>149.99587805445543</v>
      </c>
      <c r="F763" s="255">
        <v>367.56974231453029</v>
      </c>
      <c r="G763" s="173">
        <v>2.4505322885011913</v>
      </c>
      <c r="H763" s="173">
        <v>2.4505322885011913</v>
      </c>
      <c r="I763" s="256">
        <v>114.5863256336655</v>
      </c>
    </row>
    <row r="764" spans="1:9" s="152" customFormat="1" x14ac:dyDescent="0.2">
      <c r="A764" s="252"/>
      <c r="B764" s="252"/>
      <c r="C764" s="253" t="s">
        <v>224</v>
      </c>
      <c r="D764" s="254">
        <v>812.40552219492963</v>
      </c>
      <c r="E764" s="255">
        <v>747.25368953448276</v>
      </c>
      <c r="F764" s="255">
        <v>2420.6732995494549</v>
      </c>
      <c r="G764" s="173">
        <v>2.9796366881029588</v>
      </c>
      <c r="H764" s="173">
        <v>3.2394263600859081</v>
      </c>
      <c r="I764" s="256">
        <v>1275.0769992987537</v>
      </c>
    </row>
    <row r="765" spans="1:9" s="152" customFormat="1" x14ac:dyDescent="0.2">
      <c r="A765" s="252"/>
      <c r="B765" s="252"/>
      <c r="C765" s="253" t="s">
        <v>123</v>
      </c>
      <c r="D765" s="254">
        <v>14497.597634285858</v>
      </c>
      <c r="E765" s="255">
        <v>12982.601046506861</v>
      </c>
      <c r="F765" s="255">
        <v>26836.511321663533</v>
      </c>
      <c r="G765" s="173">
        <v>1.8511005753254568</v>
      </c>
      <c r="H765" s="173">
        <v>2.0671136104027665</v>
      </c>
      <c r="I765" s="256">
        <v>14317.834206437183</v>
      </c>
    </row>
    <row r="766" spans="1:9" s="152" customFormat="1" x14ac:dyDescent="0.2">
      <c r="A766" s="252"/>
      <c r="B766" s="252" t="s">
        <v>49</v>
      </c>
      <c r="C766" s="253" t="s">
        <v>225</v>
      </c>
      <c r="D766" s="254">
        <v>174.89319528826738</v>
      </c>
      <c r="E766" s="255">
        <v>0</v>
      </c>
      <c r="F766" s="255">
        <v>1.65</v>
      </c>
      <c r="G766" s="173">
        <v>9.4343293189903168E-3</v>
      </c>
      <c r="H766" s="173" t="s">
        <v>241</v>
      </c>
      <c r="I766" s="257"/>
    </row>
    <row r="767" spans="1:9" s="152" customFormat="1" x14ac:dyDescent="0.2">
      <c r="A767" s="252"/>
      <c r="B767" s="252"/>
      <c r="C767" s="253" t="s">
        <v>226</v>
      </c>
      <c r="D767" s="254">
        <v>176.39036265215998</v>
      </c>
      <c r="E767" s="255">
        <v>176.39036265215998</v>
      </c>
      <c r="F767" s="255">
        <v>263.52453625497549</v>
      </c>
      <c r="G767" s="173">
        <v>1.4939848883617481</v>
      </c>
      <c r="H767" s="173">
        <v>1.4939848883617481</v>
      </c>
      <c r="I767" s="256">
        <v>231.5486021025115</v>
      </c>
    </row>
    <row r="768" spans="1:9" s="152" customFormat="1" x14ac:dyDescent="0.2">
      <c r="A768" s="252"/>
      <c r="B768" s="252"/>
      <c r="C768" s="253" t="s">
        <v>229</v>
      </c>
      <c r="D768" s="254">
        <v>3.4126800292503274</v>
      </c>
      <c r="E768" s="255">
        <v>3.4126800292503274</v>
      </c>
      <c r="F768" s="255">
        <v>13.886576856394274</v>
      </c>
      <c r="G768" s="173">
        <v>4.0691118819729422</v>
      </c>
      <c r="H768" s="173">
        <v>4.0691118819729422</v>
      </c>
      <c r="I768" s="256">
        <v>13.21734611811207</v>
      </c>
    </row>
    <row r="769" spans="1:9" s="152" customFormat="1" x14ac:dyDescent="0.2">
      <c r="A769" s="252"/>
      <c r="B769" s="252"/>
      <c r="C769" s="253" t="s">
        <v>230</v>
      </c>
      <c r="D769" s="254">
        <v>10.677159863945612</v>
      </c>
      <c r="E769" s="255">
        <v>10.677159863945612</v>
      </c>
      <c r="F769" s="255">
        <v>33.472896173469493</v>
      </c>
      <c r="G769" s="173">
        <v>3.1350000000000002</v>
      </c>
      <c r="H769" s="173">
        <v>3.1350000000000002</v>
      </c>
      <c r="I769" s="256">
        <v>22.315264115646325</v>
      </c>
    </row>
    <row r="770" spans="1:9" s="152" customFormat="1" x14ac:dyDescent="0.2">
      <c r="A770" s="252"/>
      <c r="B770" s="252"/>
      <c r="C770" s="253" t="s">
        <v>231</v>
      </c>
      <c r="D770" s="254">
        <v>23.416239476996321</v>
      </c>
      <c r="E770" s="255">
        <v>23.416239476996321</v>
      </c>
      <c r="F770" s="255">
        <v>137.77353358980019</v>
      </c>
      <c r="G770" s="173">
        <v>5.8836746064690004</v>
      </c>
      <c r="H770" s="173">
        <v>5.8836746064690004</v>
      </c>
      <c r="I770" s="256">
        <v>80.483596920636288</v>
      </c>
    </row>
    <row r="771" spans="1:9" s="152" customFormat="1" x14ac:dyDescent="0.2">
      <c r="A771" s="252"/>
      <c r="B771" s="252"/>
      <c r="C771" s="253" t="s">
        <v>235</v>
      </c>
      <c r="D771" s="254">
        <v>66.789784408088721</v>
      </c>
      <c r="E771" s="255">
        <v>66.602284408088721</v>
      </c>
      <c r="F771" s="255">
        <v>267.57837964009013</v>
      </c>
      <c r="G771" s="173">
        <v>4.006277037895102</v>
      </c>
      <c r="H771" s="173">
        <v>4.0175555841383908</v>
      </c>
      <c r="I771" s="256">
        <v>113.67384919694618</v>
      </c>
    </row>
    <row r="772" spans="1:9" s="152" customFormat="1" x14ac:dyDescent="0.2">
      <c r="A772" s="252"/>
      <c r="B772" s="252"/>
      <c r="C772" s="253" t="s">
        <v>237</v>
      </c>
      <c r="D772" s="254">
        <v>11.23060478202342</v>
      </c>
      <c r="E772" s="255">
        <v>11.23060478202342</v>
      </c>
      <c r="F772" s="255">
        <v>57.955466482322592</v>
      </c>
      <c r="G772" s="173">
        <v>5.1604938119708939</v>
      </c>
      <c r="H772" s="173">
        <v>5.1604938119708939</v>
      </c>
      <c r="I772" s="256">
        <v>28.977733241161296</v>
      </c>
    </row>
    <row r="773" spans="1:9" s="152" customFormat="1" x14ac:dyDescent="0.2">
      <c r="A773" s="252"/>
      <c r="B773" s="252"/>
      <c r="C773" s="253" t="s">
        <v>239</v>
      </c>
      <c r="D773" s="254">
        <v>1.5</v>
      </c>
      <c r="E773" s="255">
        <v>0</v>
      </c>
      <c r="F773" s="255">
        <v>4.5</v>
      </c>
      <c r="G773" s="173">
        <v>3</v>
      </c>
      <c r="H773" s="173" t="s">
        <v>241</v>
      </c>
      <c r="I773" s="257"/>
    </row>
    <row r="774" spans="1:9" s="152" customFormat="1" x14ac:dyDescent="0.2">
      <c r="A774" s="252"/>
      <c r="B774" s="252"/>
      <c r="C774" s="253" t="s">
        <v>240</v>
      </c>
      <c r="D774" s="254">
        <v>12.247351835303837</v>
      </c>
      <c r="E774" s="255">
        <v>12.247351835303837</v>
      </c>
      <c r="F774" s="255">
        <v>26.663506154085198</v>
      </c>
      <c r="G774" s="173">
        <v>2.1770833819949389</v>
      </c>
      <c r="H774" s="173">
        <v>2.1770833819949389</v>
      </c>
      <c r="I774" s="256">
        <v>15.998103692451119</v>
      </c>
    </row>
    <row r="775" spans="1:9" s="152" customFormat="1" x14ac:dyDescent="0.2">
      <c r="A775" s="252"/>
      <c r="B775" s="252"/>
      <c r="C775" s="253" t="s">
        <v>123</v>
      </c>
      <c r="D775" s="254">
        <v>480.55737833603564</v>
      </c>
      <c r="E775" s="255">
        <v>303.97668304776829</v>
      </c>
      <c r="F775" s="255">
        <v>807.00489515113748</v>
      </c>
      <c r="G775" s="173">
        <v>1.679310175083462</v>
      </c>
      <c r="H775" s="173">
        <v>2.6548249920350666</v>
      </c>
      <c r="I775" s="256">
        <v>506.21449538746475</v>
      </c>
    </row>
    <row r="776" spans="1:9" s="152" customFormat="1" x14ac:dyDescent="0.2">
      <c r="A776" s="252" t="s">
        <v>76</v>
      </c>
      <c r="B776" s="252" t="s">
        <v>41</v>
      </c>
      <c r="C776" s="253" t="s">
        <v>126</v>
      </c>
      <c r="D776" s="254">
        <v>12.717391304347826</v>
      </c>
      <c r="E776" s="255">
        <v>12.717391304347826</v>
      </c>
      <c r="F776" s="255">
        <v>356.08695652173913</v>
      </c>
      <c r="G776" s="173">
        <v>28</v>
      </c>
      <c r="H776" s="173">
        <v>28</v>
      </c>
      <c r="I776" s="256">
        <v>305.21739130434781</v>
      </c>
    </row>
    <row r="777" spans="1:9" s="152" customFormat="1" x14ac:dyDescent="0.2">
      <c r="A777" s="252"/>
      <c r="B777" s="252"/>
      <c r="C777" s="253" t="s">
        <v>127</v>
      </c>
      <c r="D777" s="259"/>
      <c r="E777" s="258"/>
      <c r="F777" s="258"/>
      <c r="G777" s="173" t="s">
        <v>241</v>
      </c>
      <c r="H777" s="173" t="s">
        <v>241</v>
      </c>
      <c r="I777" s="257"/>
    </row>
    <row r="778" spans="1:9" s="152" customFormat="1" x14ac:dyDescent="0.2">
      <c r="A778" s="252"/>
      <c r="B778" s="252"/>
      <c r="C778" s="253" t="s">
        <v>129</v>
      </c>
      <c r="D778" s="254">
        <v>176</v>
      </c>
      <c r="E778" s="255">
        <v>176</v>
      </c>
      <c r="F778" s="255">
        <v>8725</v>
      </c>
      <c r="G778" s="173">
        <v>49.573863636363633</v>
      </c>
      <c r="H778" s="173">
        <v>49.573863636363633</v>
      </c>
      <c r="I778" s="256">
        <v>7925</v>
      </c>
    </row>
    <row r="779" spans="1:9" s="152" customFormat="1" x14ac:dyDescent="0.2">
      <c r="A779" s="252"/>
      <c r="B779" s="252"/>
      <c r="C779" s="253" t="s">
        <v>132</v>
      </c>
      <c r="D779" s="254">
        <v>178</v>
      </c>
      <c r="E779" s="255">
        <v>178</v>
      </c>
      <c r="F779" s="255">
        <v>8900</v>
      </c>
      <c r="G779" s="173">
        <v>50</v>
      </c>
      <c r="H779" s="173">
        <v>50</v>
      </c>
      <c r="I779" s="256">
        <v>8900</v>
      </c>
    </row>
    <row r="780" spans="1:9" s="152" customFormat="1" x14ac:dyDescent="0.2">
      <c r="A780" s="252"/>
      <c r="B780" s="252"/>
      <c r="C780" s="253" t="s">
        <v>133</v>
      </c>
      <c r="D780" s="254">
        <v>48.154026548672569</v>
      </c>
      <c r="E780" s="255">
        <v>48.154026548672569</v>
      </c>
      <c r="F780" s="255">
        <v>1696.1969026548672</v>
      </c>
      <c r="G780" s="173">
        <v>35.224404358800712</v>
      </c>
      <c r="H780" s="173">
        <v>35.224404358800712</v>
      </c>
      <c r="I780" s="256">
        <v>1541.9486725663719</v>
      </c>
    </row>
    <row r="781" spans="1:9" s="152" customFormat="1" x14ac:dyDescent="0.2">
      <c r="A781" s="252"/>
      <c r="B781" s="252"/>
      <c r="C781" s="253" t="s">
        <v>123</v>
      </c>
      <c r="D781" s="254">
        <v>414.87141785302038</v>
      </c>
      <c r="E781" s="255">
        <v>414.87141785302038</v>
      </c>
      <c r="F781" s="255">
        <v>19677.283859176605</v>
      </c>
      <c r="G781" s="173">
        <v>47.429837324073802</v>
      </c>
      <c r="H781" s="173">
        <v>47.429837324073802</v>
      </c>
      <c r="I781" s="256">
        <v>18672.166063870718</v>
      </c>
    </row>
    <row r="782" spans="1:9" s="152" customFormat="1" x14ac:dyDescent="0.2">
      <c r="A782" s="252"/>
      <c r="B782" s="252" t="s">
        <v>42</v>
      </c>
      <c r="C782" s="253" t="s">
        <v>140</v>
      </c>
      <c r="D782" s="254">
        <v>2.0632734997146005</v>
      </c>
      <c r="E782" s="255">
        <v>2.0632734997146005</v>
      </c>
      <c r="F782" s="255">
        <v>7.303988189</v>
      </c>
      <c r="G782" s="173">
        <v>3.5400000000049991</v>
      </c>
      <c r="H782" s="173">
        <v>3.5400000000049991</v>
      </c>
      <c r="I782" s="256">
        <v>7.303988189</v>
      </c>
    </row>
    <row r="783" spans="1:9" s="152" customFormat="1" x14ac:dyDescent="0.2">
      <c r="A783" s="252"/>
      <c r="B783" s="252"/>
      <c r="C783" s="253" t="s">
        <v>142</v>
      </c>
      <c r="D783" s="254">
        <v>0.25</v>
      </c>
      <c r="E783" s="255">
        <v>0.25</v>
      </c>
      <c r="F783" s="255">
        <v>1.5</v>
      </c>
      <c r="G783" s="173">
        <v>6</v>
      </c>
      <c r="H783" s="173">
        <v>6</v>
      </c>
      <c r="I783" s="256">
        <v>1.5</v>
      </c>
    </row>
    <row r="784" spans="1:9" s="152" customFormat="1" x14ac:dyDescent="0.2">
      <c r="A784" s="252"/>
      <c r="B784" s="252"/>
      <c r="C784" s="253" t="s">
        <v>123</v>
      </c>
      <c r="D784" s="254">
        <v>2.3132734997146005</v>
      </c>
      <c r="E784" s="255">
        <v>2.3132734997146005</v>
      </c>
      <c r="F784" s="255">
        <v>8.803988189</v>
      </c>
      <c r="G784" s="173">
        <v>3.8058570204025548</v>
      </c>
      <c r="H784" s="173">
        <v>3.8058570204025548</v>
      </c>
      <c r="I784" s="256">
        <v>8.803988189</v>
      </c>
    </row>
    <row r="785" spans="1:9" s="152" customFormat="1" x14ac:dyDescent="0.2">
      <c r="A785" s="252"/>
      <c r="B785" s="252" t="s">
        <v>43</v>
      </c>
      <c r="C785" s="253" t="s">
        <v>147</v>
      </c>
      <c r="D785" s="254">
        <v>71.435372111092093</v>
      </c>
      <c r="E785" s="255">
        <v>71.435372111092093</v>
      </c>
      <c r="F785" s="255">
        <v>62.96895745332106</v>
      </c>
      <c r="G785" s="173">
        <v>0.88148147888689432</v>
      </c>
      <c r="H785" s="173">
        <v>0.88148147888689432</v>
      </c>
      <c r="I785" s="256">
        <v>53.973392102846624</v>
      </c>
    </row>
    <row r="786" spans="1:9" s="152" customFormat="1" x14ac:dyDescent="0.2">
      <c r="A786" s="252"/>
      <c r="B786" s="252"/>
      <c r="C786" s="253" t="s">
        <v>150</v>
      </c>
      <c r="D786" s="254">
        <v>0.40500000000000003</v>
      </c>
      <c r="E786" s="255">
        <v>0.40500000000000003</v>
      </c>
      <c r="F786" s="255">
        <v>1</v>
      </c>
      <c r="G786" s="173">
        <v>2.4691358024691357</v>
      </c>
      <c r="H786" s="173">
        <v>2.4691358024691357</v>
      </c>
      <c r="I786" s="256">
        <v>0.75</v>
      </c>
    </row>
    <row r="787" spans="1:9" s="152" customFormat="1" x14ac:dyDescent="0.2">
      <c r="A787" s="252"/>
      <c r="B787" s="252"/>
      <c r="C787" s="253" t="s">
        <v>153</v>
      </c>
      <c r="D787" s="254">
        <v>0.40500000000000003</v>
      </c>
      <c r="E787" s="255">
        <v>0.40500000000000003</v>
      </c>
      <c r="F787" s="255">
        <v>1.6</v>
      </c>
      <c r="G787" s="173">
        <v>3.9506172839506171</v>
      </c>
      <c r="H787" s="173">
        <v>3.9506172839506171</v>
      </c>
      <c r="I787" s="256">
        <v>1</v>
      </c>
    </row>
    <row r="788" spans="1:9" s="152" customFormat="1" x14ac:dyDescent="0.2">
      <c r="A788" s="252"/>
      <c r="B788" s="252"/>
      <c r="C788" s="253" t="s">
        <v>123</v>
      </c>
      <c r="D788" s="254">
        <v>72.245372111092095</v>
      </c>
      <c r="E788" s="255">
        <v>72.245372111092095</v>
      </c>
      <c r="F788" s="255">
        <v>65.568957453321076</v>
      </c>
      <c r="G788" s="173">
        <v>0.90758695730012073</v>
      </c>
      <c r="H788" s="173">
        <v>0.90758695730012073</v>
      </c>
      <c r="I788" s="256">
        <v>55.723392102846624</v>
      </c>
    </row>
    <row r="789" spans="1:9" s="152" customFormat="1" x14ac:dyDescent="0.2">
      <c r="A789" s="252"/>
      <c r="B789" s="252" t="s">
        <v>7</v>
      </c>
      <c r="C789" s="253" t="s">
        <v>174</v>
      </c>
      <c r="D789" s="259"/>
      <c r="E789" s="258"/>
      <c r="F789" s="258"/>
      <c r="G789" s="173" t="s">
        <v>241</v>
      </c>
      <c r="H789" s="173" t="s">
        <v>241</v>
      </c>
      <c r="I789" s="257"/>
    </row>
    <row r="790" spans="1:9" s="152" customFormat="1" x14ac:dyDescent="0.2">
      <c r="A790" s="252"/>
      <c r="B790" s="252"/>
      <c r="C790" s="253" t="s">
        <v>123</v>
      </c>
      <c r="D790" s="259"/>
      <c r="E790" s="258"/>
      <c r="F790" s="258"/>
      <c r="G790" s="173" t="s">
        <v>241</v>
      </c>
      <c r="H790" s="173" t="s">
        <v>241</v>
      </c>
      <c r="I790" s="257"/>
    </row>
    <row r="791" spans="1:9" s="152" customFormat="1" x14ac:dyDescent="0.2">
      <c r="A791" s="252"/>
      <c r="B791" s="252" t="s">
        <v>46</v>
      </c>
      <c r="C791" s="253" t="s">
        <v>192</v>
      </c>
      <c r="D791" s="254">
        <v>17.973356223413486</v>
      </c>
      <c r="E791" s="258"/>
      <c r="F791" s="258"/>
      <c r="G791" s="173">
        <v>0</v>
      </c>
      <c r="H791" s="173" t="s">
        <v>241</v>
      </c>
      <c r="I791" s="257"/>
    </row>
    <row r="792" spans="1:9" s="152" customFormat="1" x14ac:dyDescent="0.2">
      <c r="A792" s="252"/>
      <c r="B792" s="252"/>
      <c r="C792" s="253" t="s">
        <v>193</v>
      </c>
      <c r="D792" s="254">
        <v>104.76297980126853</v>
      </c>
      <c r="E792" s="255">
        <v>92.035707073995809</v>
      </c>
      <c r="F792" s="255">
        <v>2900.3649375243203</v>
      </c>
      <c r="G792" s="173">
        <v>27.685017579933337</v>
      </c>
      <c r="H792" s="173">
        <v>31.513474821163218</v>
      </c>
      <c r="I792" s="256">
        <v>2900.3649375243203</v>
      </c>
    </row>
    <row r="793" spans="1:9" s="152" customFormat="1" x14ac:dyDescent="0.2">
      <c r="A793" s="252"/>
      <c r="B793" s="252"/>
      <c r="C793" s="253" t="s">
        <v>194</v>
      </c>
      <c r="D793" s="254">
        <v>1.3226439219170549</v>
      </c>
      <c r="E793" s="255">
        <v>1.3226439219170549</v>
      </c>
      <c r="F793" s="255">
        <v>1.6189161604264752</v>
      </c>
      <c r="G793" s="173">
        <v>1.224</v>
      </c>
      <c r="H793" s="173">
        <v>1.224</v>
      </c>
      <c r="I793" s="256">
        <v>1.6189161604264752</v>
      </c>
    </row>
    <row r="794" spans="1:9" s="152" customFormat="1" x14ac:dyDescent="0.2">
      <c r="A794" s="252"/>
      <c r="B794" s="252"/>
      <c r="C794" s="253" t="s">
        <v>195</v>
      </c>
      <c r="D794" s="254">
        <v>168.98191587598055</v>
      </c>
      <c r="E794" s="255">
        <v>168.98191587598055</v>
      </c>
      <c r="F794" s="255">
        <v>517.08466258050044</v>
      </c>
      <c r="G794" s="173">
        <v>3.0599999999999996</v>
      </c>
      <c r="H794" s="173">
        <v>3.0599999999999996</v>
      </c>
      <c r="I794" s="256">
        <v>39.879732146731406</v>
      </c>
    </row>
    <row r="795" spans="1:9" s="152" customFormat="1" x14ac:dyDescent="0.2">
      <c r="A795" s="252"/>
      <c r="B795" s="252"/>
      <c r="C795" s="253" t="s">
        <v>196</v>
      </c>
      <c r="D795" s="254">
        <v>54.953597159999994</v>
      </c>
      <c r="E795" s="255">
        <v>54.953597159999994</v>
      </c>
      <c r="F795" s="255">
        <v>280.26334551656953</v>
      </c>
      <c r="G795" s="173">
        <v>5.1000000000103647</v>
      </c>
      <c r="H795" s="173">
        <v>5.1000000000103647</v>
      </c>
      <c r="I795" s="256">
        <v>246.63174405458122</v>
      </c>
    </row>
    <row r="796" spans="1:9" s="152" customFormat="1" x14ac:dyDescent="0.2">
      <c r="A796" s="252"/>
      <c r="B796" s="252"/>
      <c r="C796" s="253" t="s">
        <v>198</v>
      </c>
      <c r="D796" s="254">
        <v>37.191543623882971</v>
      </c>
      <c r="E796" s="255">
        <v>37.191543623882971</v>
      </c>
      <c r="F796" s="255">
        <v>151.74149798544252</v>
      </c>
      <c r="G796" s="173">
        <v>4.08</v>
      </c>
      <c r="H796" s="173">
        <v>4.08</v>
      </c>
      <c r="I796" s="256">
        <v>132.77381073726221</v>
      </c>
    </row>
    <row r="797" spans="1:9" s="152" customFormat="1" x14ac:dyDescent="0.2">
      <c r="A797" s="252"/>
      <c r="B797" s="252"/>
      <c r="C797" s="253" t="s">
        <v>123</v>
      </c>
      <c r="D797" s="254">
        <v>385.18603660646255</v>
      </c>
      <c r="E797" s="255">
        <v>354.48540765577633</v>
      </c>
      <c r="F797" s="255">
        <v>3851.0733597672588</v>
      </c>
      <c r="G797" s="173">
        <v>9.9979568150904417</v>
      </c>
      <c r="H797" s="173">
        <v>10.863841717024499</v>
      </c>
      <c r="I797" s="256">
        <v>3321.2691406233216</v>
      </c>
    </row>
    <row r="798" spans="1:9" s="152" customFormat="1" x14ac:dyDescent="0.2">
      <c r="A798" s="252"/>
      <c r="B798" s="252" t="s">
        <v>68</v>
      </c>
      <c r="C798" s="253" t="s">
        <v>202</v>
      </c>
      <c r="D798" s="254">
        <v>65.502410355483448</v>
      </c>
      <c r="E798" s="255">
        <v>65.502410355483448</v>
      </c>
      <c r="F798" s="255">
        <v>255.52195995313534</v>
      </c>
      <c r="G798" s="173">
        <v>3.9009550727432836</v>
      </c>
      <c r="H798" s="173">
        <v>3.9009550727432836</v>
      </c>
      <c r="I798" s="256">
        <v>203.16173804658186</v>
      </c>
    </row>
    <row r="799" spans="1:9" s="152" customFormat="1" x14ac:dyDescent="0.2">
      <c r="A799" s="252"/>
      <c r="B799" s="252"/>
      <c r="C799" s="253" t="s">
        <v>206</v>
      </c>
      <c r="D799" s="254">
        <v>22.080810286911625</v>
      </c>
      <c r="E799" s="255">
        <v>22.080810286911625</v>
      </c>
      <c r="F799" s="255">
        <v>13.513455895589914</v>
      </c>
      <c r="G799" s="173">
        <v>0.61199999999999999</v>
      </c>
      <c r="H799" s="173">
        <v>0.61199999999999999</v>
      </c>
      <c r="I799" s="256">
        <v>8.6998392530431801</v>
      </c>
    </row>
    <row r="800" spans="1:9" s="152" customFormat="1" x14ac:dyDescent="0.2">
      <c r="A800" s="252"/>
      <c r="B800" s="252"/>
      <c r="C800" s="253" t="s">
        <v>207</v>
      </c>
      <c r="D800" s="254">
        <v>0.25</v>
      </c>
      <c r="E800" s="255">
        <v>0.1875</v>
      </c>
      <c r="F800" s="255">
        <v>1.9</v>
      </c>
      <c r="G800" s="173">
        <v>7.6</v>
      </c>
      <c r="H800" s="173">
        <v>10.133333333333333</v>
      </c>
      <c r="I800" s="256">
        <v>1.5</v>
      </c>
    </row>
    <row r="801" spans="1:9" s="152" customFormat="1" x14ac:dyDescent="0.2">
      <c r="A801" s="252"/>
      <c r="B801" s="252"/>
      <c r="C801" s="253" t="s">
        <v>123</v>
      </c>
      <c r="D801" s="254">
        <v>87.833220642395077</v>
      </c>
      <c r="E801" s="255">
        <v>87.770720642395077</v>
      </c>
      <c r="F801" s="255">
        <v>270.93541584872531</v>
      </c>
      <c r="G801" s="173">
        <v>3.0846576485201891</v>
      </c>
      <c r="H801" s="173">
        <v>3.0868541794546678</v>
      </c>
      <c r="I801" s="256">
        <v>213.36157729962503</v>
      </c>
    </row>
    <row r="802" spans="1:9" s="152" customFormat="1" x14ac:dyDescent="0.2">
      <c r="A802" s="252"/>
      <c r="B802" s="252" t="s">
        <v>48</v>
      </c>
      <c r="C802" s="253" t="s">
        <v>210</v>
      </c>
      <c r="D802" s="254">
        <v>4199.2812725374142</v>
      </c>
      <c r="E802" s="255">
        <v>4199.2812725374142</v>
      </c>
      <c r="F802" s="255">
        <v>4914.5838971858884</v>
      </c>
      <c r="G802" s="173">
        <v>1.170339298138096</v>
      </c>
      <c r="H802" s="173">
        <v>1.170339298138096</v>
      </c>
      <c r="I802" s="256">
        <v>3640.7903383115331</v>
      </c>
    </row>
    <row r="803" spans="1:9" s="152" customFormat="1" x14ac:dyDescent="0.2">
      <c r="A803" s="252"/>
      <c r="B803" s="252"/>
      <c r="C803" s="253" t="s">
        <v>212</v>
      </c>
      <c r="D803" s="254">
        <v>15.104409229651065</v>
      </c>
      <c r="E803" s="255">
        <v>15.104409229651065</v>
      </c>
      <c r="F803" s="255">
        <v>1.7853412400872539</v>
      </c>
      <c r="G803" s="173">
        <v>0.1182000045776367</v>
      </c>
      <c r="H803" s="173">
        <v>0.1182000045776367</v>
      </c>
      <c r="I803" s="257"/>
    </row>
    <row r="804" spans="1:9" s="152" customFormat="1" x14ac:dyDescent="0.2">
      <c r="A804" s="252"/>
      <c r="B804" s="252"/>
      <c r="C804" s="253" t="s">
        <v>215</v>
      </c>
      <c r="D804" s="254">
        <v>1.3787878787878789</v>
      </c>
      <c r="E804" s="255">
        <v>1.1030303030303032</v>
      </c>
      <c r="F804" s="255">
        <v>3.4469696969696968</v>
      </c>
      <c r="G804" s="173">
        <v>2.4999999999999996</v>
      </c>
      <c r="H804" s="173">
        <v>3.1249999999999991</v>
      </c>
      <c r="I804" s="256">
        <v>3.4469696969696968</v>
      </c>
    </row>
    <row r="805" spans="1:9" s="152" customFormat="1" x14ac:dyDescent="0.2">
      <c r="A805" s="252"/>
      <c r="B805" s="252"/>
      <c r="C805" s="253" t="s">
        <v>219</v>
      </c>
      <c r="D805" s="254">
        <v>0.5</v>
      </c>
      <c r="E805" s="255">
        <v>0.5</v>
      </c>
      <c r="F805" s="255">
        <v>1.5</v>
      </c>
      <c r="G805" s="173">
        <v>3</v>
      </c>
      <c r="H805" s="173">
        <v>3</v>
      </c>
      <c r="I805" s="256">
        <v>1.5</v>
      </c>
    </row>
    <row r="806" spans="1:9" s="152" customFormat="1" x14ac:dyDescent="0.2">
      <c r="A806" s="252"/>
      <c r="B806" s="252"/>
      <c r="C806" s="253" t="s">
        <v>220</v>
      </c>
      <c r="D806" s="254">
        <v>0.5</v>
      </c>
      <c r="E806" s="255">
        <v>0</v>
      </c>
      <c r="F806" s="255">
        <v>5</v>
      </c>
      <c r="G806" s="173">
        <v>10</v>
      </c>
      <c r="H806" s="173" t="s">
        <v>241</v>
      </c>
      <c r="I806" s="257"/>
    </row>
    <row r="807" spans="1:9" s="152" customFormat="1" x14ac:dyDescent="0.2">
      <c r="A807" s="252"/>
      <c r="B807" s="252"/>
      <c r="C807" s="253" t="s">
        <v>224</v>
      </c>
      <c r="D807" s="254">
        <v>165.58922413793101</v>
      </c>
      <c r="E807" s="255">
        <v>165.58922413793101</v>
      </c>
      <c r="F807" s="255">
        <v>6493.4051724137935</v>
      </c>
      <c r="G807" s="173">
        <v>39.213935606129631</v>
      </c>
      <c r="H807" s="173">
        <v>39.213935606129631</v>
      </c>
      <c r="I807" s="256">
        <v>6493.2844827586205</v>
      </c>
    </row>
    <row r="808" spans="1:9" s="152" customFormat="1" x14ac:dyDescent="0.2">
      <c r="A808" s="252"/>
      <c r="B808" s="252"/>
      <c r="C808" s="253" t="s">
        <v>123</v>
      </c>
      <c r="D808" s="254">
        <v>4382.3536937837825</v>
      </c>
      <c r="E808" s="255">
        <v>4381.5779362080257</v>
      </c>
      <c r="F808" s="255">
        <v>11419.721380536739</v>
      </c>
      <c r="G808" s="173">
        <v>2.6058420151561981</v>
      </c>
      <c r="H808" s="173">
        <v>2.606303379010479</v>
      </c>
      <c r="I808" s="256">
        <v>10139.021790767123</v>
      </c>
    </row>
    <row r="809" spans="1:9" s="152" customFormat="1" x14ac:dyDescent="0.2">
      <c r="A809" s="252" t="s">
        <v>24</v>
      </c>
      <c r="B809" s="252" t="s">
        <v>41</v>
      </c>
      <c r="C809" s="253" t="s">
        <v>126</v>
      </c>
      <c r="D809" s="254">
        <v>8515.9047453488001</v>
      </c>
      <c r="E809" s="255">
        <v>7608.3840728529931</v>
      </c>
      <c r="F809" s="255">
        <v>2844.1423669889596</v>
      </c>
      <c r="G809" s="173">
        <v>0.33398005872979819</v>
      </c>
      <c r="H809" s="173">
        <v>0.37381687619280013</v>
      </c>
      <c r="I809" s="256">
        <v>2.5434782608695654</v>
      </c>
    </row>
    <row r="810" spans="1:9" s="152" customFormat="1" x14ac:dyDescent="0.2">
      <c r="A810" s="252"/>
      <c r="B810" s="252"/>
      <c r="C810" s="253" t="s">
        <v>127</v>
      </c>
      <c r="D810" s="254">
        <v>2676.9140925674678</v>
      </c>
      <c r="E810" s="255">
        <v>2327.3400375041797</v>
      </c>
      <c r="F810" s="255">
        <v>570.13703452022776</v>
      </c>
      <c r="G810" s="173">
        <v>0.2129829403577912</v>
      </c>
      <c r="H810" s="173">
        <v>0.2449736718024402</v>
      </c>
      <c r="I810" s="256">
        <v>1.0869565217391304</v>
      </c>
    </row>
    <row r="811" spans="1:9" s="152" customFormat="1" x14ac:dyDescent="0.2">
      <c r="A811" s="252"/>
      <c r="B811" s="252"/>
      <c r="C811" s="253" t="s">
        <v>128</v>
      </c>
      <c r="D811" s="254">
        <v>125.93393721386778</v>
      </c>
      <c r="E811" s="255">
        <v>125.93393721386778</v>
      </c>
      <c r="F811" s="255">
        <v>111.24559444138178</v>
      </c>
      <c r="G811" s="173">
        <v>0.88336469821044772</v>
      </c>
      <c r="H811" s="173">
        <v>0.88336469821044772</v>
      </c>
      <c r="I811" s="256">
        <v>1.25</v>
      </c>
    </row>
    <row r="812" spans="1:9" s="152" customFormat="1" x14ac:dyDescent="0.2">
      <c r="A812" s="252"/>
      <c r="B812" s="252"/>
      <c r="C812" s="253" t="s">
        <v>129</v>
      </c>
      <c r="D812" s="254">
        <v>586.69941036375462</v>
      </c>
      <c r="E812" s="255">
        <v>520.74571655696877</v>
      </c>
      <c r="F812" s="255">
        <v>220.55263401044755</v>
      </c>
      <c r="G812" s="173">
        <v>0.37592100846616588</v>
      </c>
      <c r="H812" s="173">
        <v>0.42353230568785566</v>
      </c>
      <c r="I812" s="256">
        <v>45.65</v>
      </c>
    </row>
    <row r="813" spans="1:9" s="152" customFormat="1" x14ac:dyDescent="0.2">
      <c r="A813" s="252"/>
      <c r="B813" s="252"/>
      <c r="C813" s="253" t="s">
        <v>130</v>
      </c>
      <c r="D813" s="254">
        <v>9296.4192744042757</v>
      </c>
      <c r="E813" s="255">
        <v>8441.4459657947882</v>
      </c>
      <c r="F813" s="255">
        <v>3004.2169458813846</v>
      </c>
      <c r="G813" s="173">
        <v>0.32315850406541585</v>
      </c>
      <c r="H813" s="173">
        <v>0.35588890316358596</v>
      </c>
      <c r="I813" s="256">
        <v>11.425000000000001</v>
      </c>
    </row>
    <row r="814" spans="1:9" s="152" customFormat="1" x14ac:dyDescent="0.2">
      <c r="A814" s="252"/>
      <c r="B814" s="252"/>
      <c r="C814" s="253" t="s">
        <v>131</v>
      </c>
      <c r="D814" s="254">
        <v>388.05669864797477</v>
      </c>
      <c r="E814" s="255">
        <v>366.59351604182359</v>
      </c>
      <c r="F814" s="255">
        <v>373.71472955147749</v>
      </c>
      <c r="G814" s="173">
        <v>0.96304156287865661</v>
      </c>
      <c r="H814" s="173">
        <v>1.0194253667837416</v>
      </c>
      <c r="I814" s="256">
        <v>40.235294117647065</v>
      </c>
    </row>
    <row r="815" spans="1:9" s="152" customFormat="1" x14ac:dyDescent="0.2">
      <c r="A815" s="252"/>
      <c r="B815" s="252"/>
      <c r="C815" s="253" t="s">
        <v>132</v>
      </c>
      <c r="D815" s="254">
        <v>1430.0765780490083</v>
      </c>
      <c r="E815" s="255">
        <v>1234.1683094487862</v>
      </c>
      <c r="F815" s="255">
        <v>628.39953423788677</v>
      </c>
      <c r="G815" s="173">
        <v>0.4394167024923834</v>
      </c>
      <c r="H815" s="173">
        <v>0.5091684249440398</v>
      </c>
      <c r="I815" s="256">
        <v>2.25</v>
      </c>
    </row>
    <row r="816" spans="1:9" s="152" customFormat="1" x14ac:dyDescent="0.2">
      <c r="A816" s="252"/>
      <c r="B816" s="252"/>
      <c r="C816" s="253" t="s">
        <v>133</v>
      </c>
      <c r="D816" s="254">
        <v>25264.667620838187</v>
      </c>
      <c r="E816" s="255">
        <v>22593.477311019884</v>
      </c>
      <c r="F816" s="255">
        <v>6929.4165860869525</v>
      </c>
      <c r="G816" s="173">
        <v>0.27427301597950177</v>
      </c>
      <c r="H816" s="173">
        <v>0.30669987141408972</v>
      </c>
      <c r="I816" s="256">
        <v>68.185840707964601</v>
      </c>
    </row>
    <row r="817" spans="1:9" s="152" customFormat="1" x14ac:dyDescent="0.2">
      <c r="A817" s="252"/>
      <c r="B817" s="252"/>
      <c r="C817" s="253" t="s">
        <v>134</v>
      </c>
      <c r="D817" s="254">
        <v>21.986480920493168</v>
      </c>
      <c r="E817" s="255">
        <v>21.189605920493168</v>
      </c>
      <c r="F817" s="255">
        <v>26.728841901157939</v>
      </c>
      <c r="G817" s="173">
        <v>1.2156944077505605</v>
      </c>
      <c r="H817" s="173">
        <v>1.2614128833470939</v>
      </c>
      <c r="I817" s="256">
        <v>4.6749999999999998</v>
      </c>
    </row>
    <row r="818" spans="1:9" s="152" customFormat="1" x14ac:dyDescent="0.2">
      <c r="A818" s="252"/>
      <c r="B818" s="252"/>
      <c r="C818" s="253" t="s">
        <v>135</v>
      </c>
      <c r="D818" s="254">
        <v>157.80863037376719</v>
      </c>
      <c r="E818" s="255">
        <v>140.41504872393551</v>
      </c>
      <c r="F818" s="255">
        <v>58.727541187909992</v>
      </c>
      <c r="G818" s="173">
        <v>0.37214403958018494</v>
      </c>
      <c r="H818" s="173">
        <v>0.41824250122486439</v>
      </c>
      <c r="I818" s="257"/>
    </row>
    <row r="819" spans="1:9" s="152" customFormat="1" x14ac:dyDescent="0.2">
      <c r="A819" s="252"/>
      <c r="B819" s="252"/>
      <c r="C819" s="253" t="s">
        <v>136</v>
      </c>
      <c r="D819" s="254">
        <v>7361.5977957096384</v>
      </c>
      <c r="E819" s="255">
        <v>6796.3215344946329</v>
      </c>
      <c r="F819" s="255">
        <v>1700.4655184641608</v>
      </c>
      <c r="G819" s="173">
        <v>0.23099136432789052</v>
      </c>
      <c r="H819" s="173">
        <v>0.25020380654939178</v>
      </c>
      <c r="I819" s="256">
        <v>129.625</v>
      </c>
    </row>
    <row r="820" spans="1:9" s="152" customFormat="1" x14ac:dyDescent="0.2">
      <c r="A820" s="252"/>
      <c r="B820" s="252"/>
      <c r="C820" s="253" t="s">
        <v>123</v>
      </c>
      <c r="D820" s="254">
        <v>55826.065264437224</v>
      </c>
      <c r="E820" s="255">
        <v>50176.015055572352</v>
      </c>
      <c r="F820" s="255">
        <v>16467.747327271947</v>
      </c>
      <c r="G820" s="173">
        <v>0.29498312749192385</v>
      </c>
      <c r="H820" s="173">
        <v>0.32819958518094999</v>
      </c>
      <c r="I820" s="256">
        <v>306.92656960822035</v>
      </c>
    </row>
    <row r="821" spans="1:9" s="152" customFormat="1" x14ac:dyDescent="0.2">
      <c r="A821" s="252"/>
      <c r="B821" s="252" t="s">
        <v>42</v>
      </c>
      <c r="C821" s="253" t="s">
        <v>137</v>
      </c>
      <c r="D821" s="254">
        <v>2.9547510661254122</v>
      </c>
      <c r="E821" s="255">
        <v>2.9547510661254122</v>
      </c>
      <c r="F821" s="255">
        <v>0.32833194658332199</v>
      </c>
      <c r="G821" s="173">
        <v>0.11112000274658203</v>
      </c>
      <c r="H821" s="173">
        <v>0.11112000274658203</v>
      </c>
      <c r="I821" s="257"/>
    </row>
    <row r="822" spans="1:9" s="152" customFormat="1" x14ac:dyDescent="0.2">
      <c r="A822" s="252"/>
      <c r="B822" s="252"/>
      <c r="C822" s="253" t="s">
        <v>138</v>
      </c>
      <c r="D822" s="254">
        <v>0.5</v>
      </c>
      <c r="E822" s="255">
        <v>0.5</v>
      </c>
      <c r="F822" s="255">
        <v>0.75</v>
      </c>
      <c r="G822" s="173">
        <v>1.5</v>
      </c>
      <c r="H822" s="173">
        <v>1.5</v>
      </c>
      <c r="I822" s="257"/>
    </row>
    <row r="823" spans="1:9" s="152" customFormat="1" x14ac:dyDescent="0.2">
      <c r="A823" s="252"/>
      <c r="B823" s="252"/>
      <c r="C823" s="253" t="s">
        <v>140</v>
      </c>
      <c r="D823" s="254">
        <v>15.231854754328932</v>
      </c>
      <c r="E823" s="255">
        <v>14.981854754328932</v>
      </c>
      <c r="F823" s="255">
        <v>13.743963911891466</v>
      </c>
      <c r="G823" s="173">
        <v>0.90231715924059719</v>
      </c>
      <c r="H823" s="173">
        <v>0.91737399255724439</v>
      </c>
      <c r="I823" s="257"/>
    </row>
    <row r="824" spans="1:9" s="152" customFormat="1" x14ac:dyDescent="0.2">
      <c r="A824" s="252"/>
      <c r="B824" s="252"/>
      <c r="C824" s="253" t="s">
        <v>141</v>
      </c>
      <c r="D824" s="254">
        <v>13.5</v>
      </c>
      <c r="E824" s="255">
        <v>13.5</v>
      </c>
      <c r="F824" s="255">
        <v>23.25</v>
      </c>
      <c r="G824" s="173">
        <v>1.7222222222222223</v>
      </c>
      <c r="H824" s="173">
        <v>1.7222222222222223</v>
      </c>
      <c r="I824" s="256">
        <v>15.75</v>
      </c>
    </row>
    <row r="825" spans="1:9" s="152" customFormat="1" x14ac:dyDescent="0.2">
      <c r="A825" s="252"/>
      <c r="B825" s="252"/>
      <c r="C825" s="253" t="s">
        <v>142</v>
      </c>
      <c r="D825" s="254">
        <v>452.28012253776018</v>
      </c>
      <c r="E825" s="255">
        <v>351.88592485530631</v>
      </c>
      <c r="F825" s="255">
        <v>169.73008859782988</v>
      </c>
      <c r="G825" s="173">
        <v>0.37527647168190409</v>
      </c>
      <c r="H825" s="173">
        <v>0.48234406837278876</v>
      </c>
      <c r="I825" s="256">
        <v>49.674999999999997</v>
      </c>
    </row>
    <row r="826" spans="1:9" s="152" customFormat="1" x14ac:dyDescent="0.2">
      <c r="A826" s="252"/>
      <c r="B826" s="252"/>
      <c r="C826" s="253" t="s">
        <v>143</v>
      </c>
      <c r="D826" s="254">
        <v>1681.8019171388735</v>
      </c>
      <c r="E826" s="255">
        <v>1681.8019171388735</v>
      </c>
      <c r="F826" s="255">
        <v>443.4230988189488</v>
      </c>
      <c r="G826" s="173">
        <v>0.26365952749852495</v>
      </c>
      <c r="H826" s="173">
        <v>0.26365952749852495</v>
      </c>
      <c r="I826" s="256">
        <v>3.75</v>
      </c>
    </row>
    <row r="827" spans="1:9" s="152" customFormat="1" x14ac:dyDescent="0.2">
      <c r="A827" s="252"/>
      <c r="B827" s="252"/>
      <c r="C827" s="253" t="s">
        <v>144</v>
      </c>
      <c r="D827" s="254">
        <v>4788.0916149076675</v>
      </c>
      <c r="E827" s="255">
        <v>4688.0186746417721</v>
      </c>
      <c r="F827" s="255">
        <v>1626.6438185554368</v>
      </c>
      <c r="G827" s="173">
        <v>0.3397269620929767</v>
      </c>
      <c r="H827" s="173">
        <v>0.34697895453237171</v>
      </c>
      <c r="I827" s="256">
        <v>109.45</v>
      </c>
    </row>
    <row r="828" spans="1:9" s="152" customFormat="1" x14ac:dyDescent="0.2">
      <c r="A828" s="252"/>
      <c r="B828" s="252"/>
      <c r="C828" s="253" t="s">
        <v>123</v>
      </c>
      <c r="D828" s="254">
        <v>6954.3602604047546</v>
      </c>
      <c r="E828" s="255">
        <v>6753.6431224564058</v>
      </c>
      <c r="F828" s="255">
        <v>2277.8693018306908</v>
      </c>
      <c r="G828" s="173">
        <v>0.32754548463644234</v>
      </c>
      <c r="H828" s="173">
        <v>0.33728008136180493</v>
      </c>
      <c r="I828" s="256">
        <v>178.625</v>
      </c>
    </row>
    <row r="829" spans="1:9" s="152" customFormat="1" x14ac:dyDescent="0.2">
      <c r="A829" s="252"/>
      <c r="B829" s="252" t="s">
        <v>43</v>
      </c>
      <c r="C829" s="253" t="s">
        <v>147</v>
      </c>
      <c r="D829" s="254">
        <v>5483.7246687202714</v>
      </c>
      <c r="E829" s="255">
        <v>5462.3896696570173</v>
      </c>
      <c r="F829" s="255">
        <v>2889.8395719649329</v>
      </c>
      <c r="G829" s="173">
        <v>0.52698480440655138</v>
      </c>
      <c r="H829" s="173">
        <v>0.52904310141359534</v>
      </c>
      <c r="I829" s="256">
        <v>4.5</v>
      </c>
    </row>
    <row r="830" spans="1:9" s="152" customFormat="1" x14ac:dyDescent="0.2">
      <c r="A830" s="252"/>
      <c r="B830" s="252"/>
      <c r="C830" s="253" t="s">
        <v>148</v>
      </c>
      <c r="D830" s="254">
        <v>1191.8548890510938</v>
      </c>
      <c r="E830" s="255">
        <v>1187.000680979525</v>
      </c>
      <c r="F830" s="255">
        <v>1000.4869756796966</v>
      </c>
      <c r="G830" s="173">
        <v>0.83943690198413623</v>
      </c>
      <c r="H830" s="173">
        <v>0.84286975712101919</v>
      </c>
      <c r="I830" s="257"/>
    </row>
    <row r="831" spans="1:9" s="152" customFormat="1" x14ac:dyDescent="0.2">
      <c r="A831" s="252"/>
      <c r="B831" s="252"/>
      <c r="C831" s="253" t="s">
        <v>149</v>
      </c>
      <c r="D831" s="254">
        <v>13646.886372265846</v>
      </c>
      <c r="E831" s="255">
        <v>12677.042183917691</v>
      </c>
      <c r="F831" s="255">
        <v>4656.7183521623192</v>
      </c>
      <c r="G831" s="173">
        <v>0.34122936361703921</v>
      </c>
      <c r="H831" s="173">
        <v>0.36733476820562377</v>
      </c>
      <c r="I831" s="256">
        <v>16.734375</v>
      </c>
    </row>
    <row r="832" spans="1:9" s="152" customFormat="1" x14ac:dyDescent="0.2">
      <c r="A832" s="252"/>
      <c r="B832" s="252"/>
      <c r="C832" s="253" t="s">
        <v>150</v>
      </c>
      <c r="D832" s="254">
        <v>1852.5642718571094</v>
      </c>
      <c r="E832" s="255">
        <v>1710.1163276784746</v>
      </c>
      <c r="F832" s="255">
        <v>877.77026543709189</v>
      </c>
      <c r="G832" s="173">
        <v>0.47381366399621216</v>
      </c>
      <c r="H832" s="173">
        <v>0.51328102727882075</v>
      </c>
      <c r="I832" s="256">
        <v>1</v>
      </c>
    </row>
    <row r="833" spans="1:9" s="152" customFormat="1" x14ac:dyDescent="0.2">
      <c r="A833" s="252"/>
      <c r="B833" s="252"/>
      <c r="C833" s="253" t="s">
        <v>151</v>
      </c>
      <c r="D833" s="254">
        <v>2252.0272977088061</v>
      </c>
      <c r="E833" s="255">
        <v>2176.2322545443244</v>
      </c>
      <c r="F833" s="255">
        <v>1156.0596800274766</v>
      </c>
      <c r="G833" s="173">
        <v>0.51334177041443596</v>
      </c>
      <c r="H833" s="173">
        <v>0.53122072683806487</v>
      </c>
      <c r="I833" s="256">
        <v>27.5</v>
      </c>
    </row>
    <row r="834" spans="1:9" s="152" customFormat="1" x14ac:dyDescent="0.2">
      <c r="A834" s="252"/>
      <c r="B834" s="252"/>
      <c r="C834" s="253" t="s">
        <v>152</v>
      </c>
      <c r="D834" s="254">
        <v>1994.2092264397934</v>
      </c>
      <c r="E834" s="255">
        <v>1794.5543668432854</v>
      </c>
      <c r="F834" s="255">
        <v>1045.3878789021976</v>
      </c>
      <c r="G834" s="173">
        <v>0.52421173517911146</v>
      </c>
      <c r="H834" s="173">
        <v>0.58253341231510825</v>
      </c>
      <c r="I834" s="256">
        <v>1</v>
      </c>
    </row>
    <row r="835" spans="1:9" s="152" customFormat="1" x14ac:dyDescent="0.2">
      <c r="A835" s="252"/>
      <c r="B835" s="252"/>
      <c r="C835" s="253" t="s">
        <v>153</v>
      </c>
      <c r="D835" s="254">
        <v>4970.7279356809495</v>
      </c>
      <c r="E835" s="255">
        <v>4917.4477020935337</v>
      </c>
      <c r="F835" s="255">
        <v>2909.6325383072171</v>
      </c>
      <c r="G835" s="173">
        <v>0.58535340818419201</v>
      </c>
      <c r="H835" s="173">
        <v>0.59169567519111232</v>
      </c>
      <c r="I835" s="256">
        <v>6.2668749999999998</v>
      </c>
    </row>
    <row r="836" spans="1:9" s="152" customFormat="1" x14ac:dyDescent="0.2">
      <c r="A836" s="252"/>
      <c r="B836" s="252"/>
      <c r="C836" s="253" t="s">
        <v>154</v>
      </c>
      <c r="D836" s="254">
        <v>3609.2438115482996</v>
      </c>
      <c r="E836" s="255">
        <v>3043.1191643791958</v>
      </c>
      <c r="F836" s="255">
        <v>1653.1183373520726</v>
      </c>
      <c r="G836" s="173">
        <v>0.45802345966838826</v>
      </c>
      <c r="H836" s="173">
        <v>0.54323154896542247</v>
      </c>
      <c r="I836" s="256">
        <v>4.2666666666666666</v>
      </c>
    </row>
    <row r="837" spans="1:9" s="152" customFormat="1" x14ac:dyDescent="0.2">
      <c r="A837" s="252"/>
      <c r="B837" s="252"/>
      <c r="C837" s="253" t="s">
        <v>155</v>
      </c>
      <c r="D837" s="254">
        <v>5317.4236785811245</v>
      </c>
      <c r="E837" s="255">
        <v>4204.4699396093911</v>
      </c>
      <c r="F837" s="255">
        <v>2932.8729546296231</v>
      </c>
      <c r="G837" s="173">
        <v>0.55155901276841957</v>
      </c>
      <c r="H837" s="173">
        <v>0.697560690587812</v>
      </c>
      <c r="I837" s="256">
        <v>34.299999999999997</v>
      </c>
    </row>
    <row r="838" spans="1:9" s="152" customFormat="1" x14ac:dyDescent="0.2">
      <c r="A838" s="252"/>
      <c r="B838" s="252"/>
      <c r="C838" s="253" t="s">
        <v>156</v>
      </c>
      <c r="D838" s="254">
        <v>4792.528264193259</v>
      </c>
      <c r="E838" s="255">
        <v>4079.1281872036179</v>
      </c>
      <c r="F838" s="255">
        <v>2362.6961172965503</v>
      </c>
      <c r="G838" s="173">
        <v>0.492995760702993</v>
      </c>
      <c r="H838" s="173">
        <v>0.57921595224891897</v>
      </c>
      <c r="I838" s="256">
        <v>7</v>
      </c>
    </row>
    <row r="839" spans="1:9" s="152" customFormat="1" x14ac:dyDescent="0.2">
      <c r="A839" s="252"/>
      <c r="B839" s="252"/>
      <c r="C839" s="253" t="s">
        <v>157</v>
      </c>
      <c r="D839" s="254">
        <v>1956.4817333451138</v>
      </c>
      <c r="E839" s="255">
        <v>1747.3081122326012</v>
      </c>
      <c r="F839" s="255">
        <v>846.18573516345657</v>
      </c>
      <c r="G839" s="173">
        <v>0.43250377488405284</v>
      </c>
      <c r="H839" s="173">
        <v>0.48427963519396316</v>
      </c>
      <c r="I839" s="257"/>
    </row>
    <row r="840" spans="1:9" s="152" customFormat="1" x14ac:dyDescent="0.2">
      <c r="A840" s="252"/>
      <c r="B840" s="252"/>
      <c r="C840" s="253" t="s">
        <v>158</v>
      </c>
      <c r="D840" s="254">
        <v>2061.1121361369264</v>
      </c>
      <c r="E840" s="255">
        <v>1988.0424929510248</v>
      </c>
      <c r="F840" s="255">
        <v>1323.3010023386139</v>
      </c>
      <c r="G840" s="173">
        <v>0.64203251202956513</v>
      </c>
      <c r="H840" s="173">
        <v>0.66563013971312202</v>
      </c>
      <c r="I840" s="256">
        <v>36.700000000000003</v>
      </c>
    </row>
    <row r="841" spans="1:9" s="152" customFormat="1" x14ac:dyDescent="0.2">
      <c r="A841" s="252"/>
      <c r="B841" s="252"/>
      <c r="C841" s="253" t="s">
        <v>159</v>
      </c>
      <c r="D841" s="254">
        <v>5345.1011525679332</v>
      </c>
      <c r="E841" s="255">
        <v>4552.1865234624356</v>
      </c>
      <c r="F841" s="255">
        <v>2558.9099040162209</v>
      </c>
      <c r="G841" s="173">
        <v>0.47873928499685181</v>
      </c>
      <c r="H841" s="173">
        <v>0.56212764807139104</v>
      </c>
      <c r="I841" s="256">
        <v>20</v>
      </c>
    </row>
    <row r="842" spans="1:9" s="152" customFormat="1" x14ac:dyDescent="0.2">
      <c r="A842" s="252"/>
      <c r="B842" s="252"/>
      <c r="C842" s="253" t="s">
        <v>160</v>
      </c>
      <c r="D842" s="254">
        <v>4801.7401122177989</v>
      </c>
      <c r="E842" s="255">
        <v>4391.153408383183</v>
      </c>
      <c r="F842" s="255">
        <v>2337.1834374185923</v>
      </c>
      <c r="G842" s="173">
        <v>0.48673676267312771</v>
      </c>
      <c r="H842" s="173">
        <v>0.53224818630946902</v>
      </c>
      <c r="I842" s="256">
        <v>4.4000000000000004</v>
      </c>
    </row>
    <row r="843" spans="1:9" s="152" customFormat="1" x14ac:dyDescent="0.2">
      <c r="A843" s="252"/>
      <c r="B843" s="252"/>
      <c r="C843" s="253" t="s">
        <v>161</v>
      </c>
      <c r="D843" s="254">
        <v>114.94679848673167</v>
      </c>
      <c r="E843" s="255">
        <v>114.94679848673167</v>
      </c>
      <c r="F843" s="255">
        <v>69.720826727684383</v>
      </c>
      <c r="G843" s="173">
        <v>0.60654866116808182</v>
      </c>
      <c r="H843" s="173">
        <v>0.60654866116808182</v>
      </c>
      <c r="I843" s="257"/>
    </row>
    <row r="844" spans="1:9" s="152" customFormat="1" x14ac:dyDescent="0.2">
      <c r="A844" s="252"/>
      <c r="B844" s="252"/>
      <c r="C844" s="253" t="s">
        <v>123</v>
      </c>
      <c r="D844" s="254">
        <v>59390.572348801055</v>
      </c>
      <c r="E844" s="255">
        <v>54045.137812422035</v>
      </c>
      <c r="F844" s="255">
        <v>28619.883577423745</v>
      </c>
      <c r="G844" s="173">
        <v>0.48189270528222999</v>
      </c>
      <c r="H844" s="173">
        <v>0.5295551965610048</v>
      </c>
      <c r="I844" s="256">
        <v>163.66791666666666</v>
      </c>
    </row>
    <row r="845" spans="1:9" s="152" customFormat="1" x14ac:dyDescent="0.2">
      <c r="A845" s="252"/>
      <c r="B845" s="252" t="s">
        <v>44</v>
      </c>
      <c r="C845" s="253" t="s">
        <v>162</v>
      </c>
      <c r="D845" s="254">
        <v>3.3397435897435899</v>
      </c>
      <c r="E845" s="255">
        <v>3.3397435897435899</v>
      </c>
      <c r="F845" s="255">
        <v>2.9924102564102566</v>
      </c>
      <c r="G845" s="173">
        <v>0.89600000000000002</v>
      </c>
      <c r="H845" s="173">
        <v>0.89600000000000002</v>
      </c>
      <c r="I845" s="257"/>
    </row>
    <row r="846" spans="1:9" s="152" customFormat="1" x14ac:dyDescent="0.2">
      <c r="A846" s="252"/>
      <c r="B846" s="252"/>
      <c r="C846" s="253" t="s">
        <v>165</v>
      </c>
      <c r="D846" s="254">
        <v>3.5128333333333335</v>
      </c>
      <c r="E846" s="255">
        <v>3.3253333333333335</v>
      </c>
      <c r="F846" s="255">
        <v>3.9174126593424474</v>
      </c>
      <c r="G846" s="173">
        <v>1.1151717965580814</v>
      </c>
      <c r="H846" s="173">
        <v>1.1780511204919148</v>
      </c>
      <c r="I846" s="257"/>
    </row>
    <row r="847" spans="1:9" s="152" customFormat="1" x14ac:dyDescent="0.2">
      <c r="A847" s="252"/>
      <c r="B847" s="252"/>
      <c r="C847" s="253" t="s">
        <v>166</v>
      </c>
      <c r="D847" s="254">
        <v>4.3299334490740744</v>
      </c>
      <c r="E847" s="255">
        <v>4.3299334490740744</v>
      </c>
      <c r="F847" s="255">
        <v>5.7737067331826237</v>
      </c>
      <c r="G847" s="173">
        <v>1.3334400634765622</v>
      </c>
      <c r="H847" s="173">
        <v>1.3334400634765622</v>
      </c>
      <c r="I847" s="257"/>
    </row>
    <row r="848" spans="1:9" s="152" customFormat="1" x14ac:dyDescent="0.2">
      <c r="A848" s="252"/>
      <c r="B848" s="252"/>
      <c r="C848" s="253" t="s">
        <v>168</v>
      </c>
      <c r="D848" s="254">
        <v>85.084083891917942</v>
      </c>
      <c r="E848" s="255">
        <v>85.084083891917942</v>
      </c>
      <c r="F848" s="255">
        <v>43.298968228838199</v>
      </c>
      <c r="G848" s="173">
        <v>0.50889621475904645</v>
      </c>
      <c r="H848" s="173">
        <v>0.50889621475904645</v>
      </c>
      <c r="I848" s="256">
        <v>0.85</v>
      </c>
    </row>
    <row r="849" spans="1:9" s="152" customFormat="1" x14ac:dyDescent="0.2">
      <c r="A849" s="252"/>
      <c r="B849" s="252"/>
      <c r="C849" s="253" t="s">
        <v>172</v>
      </c>
      <c r="D849" s="254">
        <v>13.870707417582416</v>
      </c>
      <c r="E849" s="255">
        <v>13.870707417582416</v>
      </c>
      <c r="F849" s="255">
        <v>11.208129878959376</v>
      </c>
      <c r="G849" s="173">
        <v>0.80804313302377251</v>
      </c>
      <c r="H849" s="173">
        <v>0.80804313302377251</v>
      </c>
      <c r="I849" s="256">
        <v>2.7238095238095239</v>
      </c>
    </row>
    <row r="850" spans="1:9" s="152" customFormat="1" x14ac:dyDescent="0.2">
      <c r="A850" s="252"/>
      <c r="B850" s="252"/>
      <c r="C850" s="253" t="s">
        <v>173</v>
      </c>
      <c r="D850" s="254">
        <v>0.98996576172191597</v>
      </c>
      <c r="E850" s="255">
        <v>0.98996576172191597</v>
      </c>
      <c r="F850" s="255">
        <v>0.88003998529249172</v>
      </c>
      <c r="G850" s="173">
        <v>0.88896002197265622</v>
      </c>
      <c r="H850" s="173">
        <v>0.88896002197265622</v>
      </c>
      <c r="I850" s="257"/>
    </row>
    <row r="851" spans="1:9" s="152" customFormat="1" x14ac:dyDescent="0.2">
      <c r="A851" s="252"/>
      <c r="B851" s="252"/>
      <c r="C851" s="253" t="s">
        <v>123</v>
      </c>
      <c r="D851" s="254">
        <v>111.12726744337324</v>
      </c>
      <c r="E851" s="255">
        <v>110.93976744337326</v>
      </c>
      <c r="F851" s="255">
        <v>68.070667742025392</v>
      </c>
      <c r="G851" s="173">
        <v>0.61254694107107366</v>
      </c>
      <c r="H851" s="173">
        <v>0.613582210515905</v>
      </c>
      <c r="I851" s="256">
        <v>3.5738095238095235</v>
      </c>
    </row>
    <row r="852" spans="1:9" s="152" customFormat="1" x14ac:dyDescent="0.2">
      <c r="A852" s="252"/>
      <c r="B852" s="252" t="s">
        <v>7</v>
      </c>
      <c r="C852" s="253" t="s">
        <v>174</v>
      </c>
      <c r="D852" s="254">
        <v>262.11858980801412</v>
      </c>
      <c r="E852" s="255">
        <v>262.11858980801412</v>
      </c>
      <c r="F852" s="255">
        <v>100.71690802690246</v>
      </c>
      <c r="G852" s="173">
        <v>0.38424175904758012</v>
      </c>
      <c r="H852" s="173">
        <v>0.38424175904758012</v>
      </c>
      <c r="I852" s="256">
        <v>2</v>
      </c>
    </row>
    <row r="853" spans="1:9" s="152" customFormat="1" x14ac:dyDescent="0.2">
      <c r="A853" s="252"/>
      <c r="B853" s="252"/>
      <c r="C853" s="253" t="s">
        <v>175</v>
      </c>
      <c r="D853" s="254">
        <v>391.38460580147853</v>
      </c>
      <c r="E853" s="255">
        <v>391.38460580147853</v>
      </c>
      <c r="F853" s="255">
        <v>116.85833538221964</v>
      </c>
      <c r="G853" s="173">
        <v>0.29857672900270771</v>
      </c>
      <c r="H853" s="173">
        <v>0.29857672900270771</v>
      </c>
      <c r="I853" s="257"/>
    </row>
    <row r="854" spans="1:9" s="152" customFormat="1" x14ac:dyDescent="0.2">
      <c r="A854" s="252"/>
      <c r="B854" s="252"/>
      <c r="C854" s="253" t="s">
        <v>176</v>
      </c>
      <c r="D854" s="254">
        <v>877.29585559705856</v>
      </c>
      <c r="E854" s="255">
        <v>877.29585559705856</v>
      </c>
      <c r="F854" s="255">
        <v>519.271952666061</v>
      </c>
      <c r="G854" s="173">
        <v>0.59190061066988819</v>
      </c>
      <c r="H854" s="173">
        <v>0.59190061066988819</v>
      </c>
      <c r="I854" s="256">
        <v>38.333333333333329</v>
      </c>
    </row>
    <row r="855" spans="1:9" s="152" customFormat="1" x14ac:dyDescent="0.2">
      <c r="A855" s="252"/>
      <c r="B855" s="252"/>
      <c r="C855" s="253" t="s">
        <v>7</v>
      </c>
      <c r="D855" s="254">
        <v>824.60027389067363</v>
      </c>
      <c r="E855" s="255">
        <v>824.60027389067363</v>
      </c>
      <c r="F855" s="255">
        <v>367.9974340640332</v>
      </c>
      <c r="G855" s="173">
        <v>0.44627372281569566</v>
      </c>
      <c r="H855" s="173">
        <v>0.44627372281569566</v>
      </c>
      <c r="I855" s="257"/>
    </row>
    <row r="856" spans="1:9" s="152" customFormat="1" x14ac:dyDescent="0.2">
      <c r="A856" s="252"/>
      <c r="B856" s="252"/>
      <c r="C856" s="253" t="s">
        <v>178</v>
      </c>
      <c r="D856" s="254">
        <v>204.31546438302465</v>
      </c>
      <c r="E856" s="255">
        <v>153.23659828726849</v>
      </c>
      <c r="F856" s="255">
        <v>28.379419873366064</v>
      </c>
      <c r="G856" s="173">
        <v>0.13890000915527342</v>
      </c>
      <c r="H856" s="173">
        <v>0.18520001220703122</v>
      </c>
      <c r="I856" s="257"/>
    </row>
    <row r="857" spans="1:9" s="152" customFormat="1" x14ac:dyDescent="0.2">
      <c r="A857" s="252"/>
      <c r="B857" s="252"/>
      <c r="C857" s="253" t="s">
        <v>123</v>
      </c>
      <c r="D857" s="254">
        <v>2559.7147894802492</v>
      </c>
      <c r="E857" s="255">
        <v>2508.6359233844933</v>
      </c>
      <c r="F857" s="255">
        <v>1133.2240500125822</v>
      </c>
      <c r="G857" s="173">
        <v>0.44271496756975948</v>
      </c>
      <c r="H857" s="173">
        <v>0.45172918056746469</v>
      </c>
      <c r="I857" s="256">
        <v>40.333333333333329</v>
      </c>
    </row>
    <row r="858" spans="1:9" s="152" customFormat="1" x14ac:dyDescent="0.2">
      <c r="A858" s="252"/>
      <c r="B858" s="252" t="s">
        <v>45</v>
      </c>
      <c r="C858" s="253" t="s">
        <v>179</v>
      </c>
      <c r="D858" s="254">
        <v>92.281518566927673</v>
      </c>
      <c r="E858" s="255">
        <v>92.281518566927673</v>
      </c>
      <c r="F858" s="255">
        <v>39.997374160658204</v>
      </c>
      <c r="G858" s="173">
        <v>0.4334277846939622</v>
      </c>
      <c r="H858" s="173">
        <v>0.4334277846939622</v>
      </c>
      <c r="I858" s="256">
        <v>1.4</v>
      </c>
    </row>
    <row r="859" spans="1:9" s="152" customFormat="1" x14ac:dyDescent="0.2">
      <c r="A859" s="252"/>
      <c r="B859" s="252"/>
      <c r="C859" s="253" t="s">
        <v>180</v>
      </c>
      <c r="D859" s="254">
        <v>10.27277777777778</v>
      </c>
      <c r="E859" s="255">
        <v>10.27277777777778</v>
      </c>
      <c r="F859" s="255">
        <v>6.844444444444445</v>
      </c>
      <c r="G859" s="173">
        <v>0.66627007733491961</v>
      </c>
      <c r="H859" s="173">
        <v>0.66627007733491961</v>
      </c>
      <c r="I859" s="256">
        <v>3.6055555555555561</v>
      </c>
    </row>
    <row r="860" spans="1:9" s="152" customFormat="1" x14ac:dyDescent="0.2">
      <c r="A860" s="252"/>
      <c r="B860" s="252"/>
      <c r="C860" s="253" t="s">
        <v>181</v>
      </c>
      <c r="D860" s="254">
        <v>2</v>
      </c>
      <c r="E860" s="255">
        <v>2</v>
      </c>
      <c r="F860" s="255">
        <v>0.5</v>
      </c>
      <c r="G860" s="173">
        <v>0.25</v>
      </c>
      <c r="H860" s="173">
        <v>0.25</v>
      </c>
      <c r="I860" s="256">
        <v>0.25</v>
      </c>
    </row>
    <row r="861" spans="1:9" s="152" customFormat="1" x14ac:dyDescent="0.2">
      <c r="A861" s="252"/>
      <c r="B861" s="252"/>
      <c r="C861" s="253" t="s">
        <v>182</v>
      </c>
      <c r="D861" s="254">
        <v>74.326830667162625</v>
      </c>
      <c r="E861" s="255">
        <v>74.326830667162625</v>
      </c>
      <c r="F861" s="255">
        <v>7.3415091285751339</v>
      </c>
      <c r="G861" s="173">
        <v>9.8773337470160566E-2</v>
      </c>
      <c r="H861" s="173">
        <v>9.8773337470160566E-2</v>
      </c>
      <c r="I861" s="257"/>
    </row>
    <row r="862" spans="1:9" s="152" customFormat="1" x14ac:dyDescent="0.2">
      <c r="A862" s="252"/>
      <c r="B862" s="252"/>
      <c r="C862" s="253" t="s">
        <v>184</v>
      </c>
      <c r="D862" s="254">
        <v>1570.5222539793306</v>
      </c>
      <c r="E862" s="255">
        <v>1549.4802134803558</v>
      </c>
      <c r="F862" s="255">
        <v>1059.0583430982958</v>
      </c>
      <c r="G862" s="173">
        <v>0.67433513941931955</v>
      </c>
      <c r="H862" s="173">
        <v>0.68349265378452184</v>
      </c>
      <c r="I862" s="256">
        <v>8.0131578947368425</v>
      </c>
    </row>
    <row r="863" spans="1:9" s="152" customFormat="1" x14ac:dyDescent="0.2">
      <c r="A863" s="252"/>
      <c r="B863" s="252"/>
      <c r="C863" s="253" t="s">
        <v>185</v>
      </c>
      <c r="D863" s="254">
        <v>191.31161076481428</v>
      </c>
      <c r="E863" s="255">
        <v>191.31161076481428</v>
      </c>
      <c r="F863" s="255">
        <v>57.916338394055003</v>
      </c>
      <c r="G863" s="173">
        <v>0.3027330027828446</v>
      </c>
      <c r="H863" s="173">
        <v>0.3027330027828446</v>
      </c>
      <c r="I863" s="257"/>
    </row>
    <row r="864" spans="1:9" s="152" customFormat="1" x14ac:dyDescent="0.2">
      <c r="A864" s="252"/>
      <c r="B864" s="252"/>
      <c r="C864" s="253" t="s">
        <v>186</v>
      </c>
      <c r="D864" s="254">
        <v>13.508502998737374</v>
      </c>
      <c r="E864" s="255">
        <v>13.508502998737374</v>
      </c>
      <c r="F864" s="255">
        <v>6.0042595612876344</v>
      </c>
      <c r="G864" s="173">
        <v>0.44448001098632811</v>
      </c>
      <c r="H864" s="173">
        <v>0.44448001098632811</v>
      </c>
      <c r="I864" s="257"/>
    </row>
    <row r="865" spans="1:9" s="152" customFormat="1" x14ac:dyDescent="0.2">
      <c r="A865" s="252"/>
      <c r="B865" s="252"/>
      <c r="C865" s="253" t="s">
        <v>123</v>
      </c>
      <c r="D865" s="254">
        <v>1954.2234947547499</v>
      </c>
      <c r="E865" s="255">
        <v>1933.1814542557754</v>
      </c>
      <c r="F865" s="255">
        <v>1177.6622687873164</v>
      </c>
      <c r="G865" s="173">
        <v>0.60262414813261167</v>
      </c>
      <c r="H865" s="173">
        <v>0.60918351259514114</v>
      </c>
      <c r="I865" s="256">
        <v>13.268713450292399</v>
      </c>
    </row>
    <row r="866" spans="1:9" s="152" customFormat="1" x14ac:dyDescent="0.2">
      <c r="A866" s="252"/>
      <c r="B866" s="252" t="s">
        <v>46</v>
      </c>
      <c r="C866" s="253" t="s">
        <v>187</v>
      </c>
      <c r="D866" s="254">
        <v>40.484132263781717</v>
      </c>
      <c r="E866" s="255">
        <v>40.484132263781717</v>
      </c>
      <c r="F866" s="255">
        <v>8.9971937766888281</v>
      </c>
      <c r="G866" s="173">
        <v>0.22224000549316403</v>
      </c>
      <c r="H866" s="173">
        <v>0.22224000549316403</v>
      </c>
      <c r="I866" s="257"/>
    </row>
    <row r="867" spans="1:9" s="152" customFormat="1" x14ac:dyDescent="0.2">
      <c r="A867" s="252"/>
      <c r="B867" s="252"/>
      <c r="C867" s="253" t="s">
        <v>189</v>
      </c>
      <c r="D867" s="254">
        <v>190.64347097748728</v>
      </c>
      <c r="E867" s="255">
        <v>190.64347097748728</v>
      </c>
      <c r="F867" s="255">
        <v>80.89980161737904</v>
      </c>
      <c r="G867" s="173">
        <v>0.42435128359015423</v>
      </c>
      <c r="H867" s="173">
        <v>0.42435128359015423</v>
      </c>
      <c r="I867" s="256">
        <v>1.5882352941176472</v>
      </c>
    </row>
    <row r="868" spans="1:9" s="152" customFormat="1" x14ac:dyDescent="0.2">
      <c r="A868" s="252"/>
      <c r="B868" s="252"/>
      <c r="C868" s="253" t="s">
        <v>190</v>
      </c>
      <c r="D868" s="254">
        <v>31.751863538468573</v>
      </c>
      <c r="E868" s="255">
        <v>31.751863538468573</v>
      </c>
      <c r="F868" s="255">
        <v>20.372296612491141</v>
      </c>
      <c r="G868" s="173">
        <v>0.64160947869435569</v>
      </c>
      <c r="H868" s="173">
        <v>0.64160947869435569</v>
      </c>
      <c r="I868" s="257"/>
    </row>
    <row r="869" spans="1:9" s="152" customFormat="1" x14ac:dyDescent="0.2">
      <c r="A869" s="252"/>
      <c r="B869" s="252"/>
      <c r="C869" s="253" t="s">
        <v>193</v>
      </c>
      <c r="D869" s="254">
        <v>1337.3067034489018</v>
      </c>
      <c r="E869" s="255">
        <v>1321.316178471764</v>
      </c>
      <c r="F869" s="255">
        <v>427.69127991488148</v>
      </c>
      <c r="G869" s="173">
        <v>0.31981540121788782</v>
      </c>
      <c r="H869" s="173">
        <v>0.32368579669519354</v>
      </c>
      <c r="I869" s="256">
        <v>0.57272727272727275</v>
      </c>
    </row>
    <row r="870" spans="1:9" s="152" customFormat="1" x14ac:dyDescent="0.2">
      <c r="A870" s="252"/>
      <c r="B870" s="252"/>
      <c r="C870" s="253" t="s">
        <v>194</v>
      </c>
      <c r="D870" s="254">
        <v>3.9679317657511652</v>
      </c>
      <c r="E870" s="255">
        <v>3.9679317657511652</v>
      </c>
      <c r="F870" s="255">
        <v>0.8818331975989836</v>
      </c>
      <c r="G870" s="173">
        <v>0.22224001057942705</v>
      </c>
      <c r="H870" s="173">
        <v>0.22224001057942705</v>
      </c>
      <c r="I870" s="257"/>
    </row>
    <row r="871" spans="1:9" s="152" customFormat="1" x14ac:dyDescent="0.2">
      <c r="A871" s="252"/>
      <c r="B871" s="252"/>
      <c r="C871" s="253" t="s">
        <v>195</v>
      </c>
      <c r="D871" s="254">
        <v>497.94393941649116</v>
      </c>
      <c r="E871" s="255">
        <v>497.94393941649116</v>
      </c>
      <c r="F871" s="255">
        <v>254.00480137944396</v>
      </c>
      <c r="G871" s="173">
        <v>0.51010722547822562</v>
      </c>
      <c r="H871" s="173">
        <v>0.51010722547822562</v>
      </c>
      <c r="I871" s="257"/>
    </row>
    <row r="872" spans="1:9" s="152" customFormat="1" x14ac:dyDescent="0.2">
      <c r="A872" s="252"/>
      <c r="B872" s="252"/>
      <c r="C872" s="253" t="s">
        <v>196</v>
      </c>
      <c r="D872" s="254">
        <v>249.92105116318777</v>
      </c>
      <c r="E872" s="255">
        <v>249.92105116318777</v>
      </c>
      <c r="F872" s="255">
        <v>189.83662461192611</v>
      </c>
      <c r="G872" s="173">
        <v>0.75958637228990733</v>
      </c>
      <c r="H872" s="173">
        <v>0.75958637228990733</v>
      </c>
      <c r="I872" s="257"/>
    </row>
    <row r="873" spans="1:9" s="152" customFormat="1" x14ac:dyDescent="0.2">
      <c r="A873" s="252"/>
      <c r="B873" s="252"/>
      <c r="C873" s="253" t="s">
        <v>198</v>
      </c>
      <c r="D873" s="254">
        <v>238.50581613754366</v>
      </c>
      <c r="E873" s="255">
        <v>238.50581613754366</v>
      </c>
      <c r="F873" s="255">
        <v>99.745834248515223</v>
      </c>
      <c r="G873" s="173">
        <v>0.41821132861176397</v>
      </c>
      <c r="H873" s="173">
        <v>0.41821132861176397</v>
      </c>
      <c r="I873" s="257"/>
    </row>
    <row r="874" spans="1:9" s="152" customFormat="1" x14ac:dyDescent="0.2">
      <c r="A874" s="252"/>
      <c r="B874" s="252"/>
      <c r="C874" s="253" t="s">
        <v>123</v>
      </c>
      <c r="D874" s="254">
        <v>2590.5249087116131</v>
      </c>
      <c r="E874" s="255">
        <v>2574.5343837344758</v>
      </c>
      <c r="F874" s="255">
        <v>1082.4296653589247</v>
      </c>
      <c r="G874" s="173">
        <v>0.41784182878105064</v>
      </c>
      <c r="H874" s="173">
        <v>0.42043705929800507</v>
      </c>
      <c r="I874" s="256">
        <v>2.1609625668449199</v>
      </c>
    </row>
    <row r="875" spans="1:9" s="152" customFormat="1" x14ac:dyDescent="0.2">
      <c r="A875" s="252"/>
      <c r="B875" s="252" t="s">
        <v>68</v>
      </c>
      <c r="C875" s="253" t="s">
        <v>202</v>
      </c>
      <c r="D875" s="254">
        <v>33.905000000000001</v>
      </c>
      <c r="E875" s="255">
        <v>16.803750000000001</v>
      </c>
      <c r="F875" s="255">
        <v>16.7</v>
      </c>
      <c r="G875" s="173">
        <v>0.49255272083763452</v>
      </c>
      <c r="H875" s="173">
        <v>0.99382578293535662</v>
      </c>
      <c r="I875" s="256">
        <v>1.75</v>
      </c>
    </row>
    <row r="876" spans="1:9" s="152" customFormat="1" x14ac:dyDescent="0.2">
      <c r="A876" s="252"/>
      <c r="B876" s="252"/>
      <c r="C876" s="253" t="s">
        <v>203</v>
      </c>
      <c r="D876" s="254">
        <v>790.92275176193903</v>
      </c>
      <c r="E876" s="255">
        <v>782.17275176193903</v>
      </c>
      <c r="F876" s="255">
        <v>349.14702362819799</v>
      </c>
      <c r="G876" s="173">
        <v>0.44144263501132441</v>
      </c>
      <c r="H876" s="173">
        <v>0.44638095975818892</v>
      </c>
      <c r="I876" s="256">
        <v>20.399999999999999</v>
      </c>
    </row>
    <row r="877" spans="1:9" s="152" customFormat="1" x14ac:dyDescent="0.2">
      <c r="A877" s="252"/>
      <c r="B877" s="252"/>
      <c r="C877" s="253" t="s">
        <v>205</v>
      </c>
      <c r="D877" s="254">
        <v>517.72668130267857</v>
      </c>
      <c r="E877" s="255">
        <v>517.72668130267857</v>
      </c>
      <c r="F877" s="255">
        <v>359.48388021099089</v>
      </c>
      <c r="G877" s="173">
        <v>0.69435069350970113</v>
      </c>
      <c r="H877" s="173">
        <v>0.69435069350970113</v>
      </c>
      <c r="I877" s="256">
        <v>14.5</v>
      </c>
    </row>
    <row r="878" spans="1:9" s="152" customFormat="1" x14ac:dyDescent="0.2">
      <c r="A878" s="252"/>
      <c r="B878" s="252"/>
      <c r="C878" s="253" t="s">
        <v>206</v>
      </c>
      <c r="D878" s="254">
        <v>7.8125</v>
      </c>
      <c r="E878" s="255">
        <v>7.8125</v>
      </c>
      <c r="F878" s="255">
        <v>4.1375000000000002</v>
      </c>
      <c r="G878" s="173">
        <v>0.52960000000000007</v>
      </c>
      <c r="H878" s="173">
        <v>0.52960000000000007</v>
      </c>
      <c r="I878" s="256">
        <v>2.15</v>
      </c>
    </row>
    <row r="879" spans="1:9" s="152" customFormat="1" x14ac:dyDescent="0.2">
      <c r="A879" s="252"/>
      <c r="B879" s="252"/>
      <c r="C879" s="253" t="s">
        <v>207</v>
      </c>
      <c r="D879" s="254">
        <v>3</v>
      </c>
      <c r="E879" s="255">
        <v>2.75</v>
      </c>
      <c r="F879" s="255">
        <v>1.95</v>
      </c>
      <c r="G879" s="173">
        <v>0.65</v>
      </c>
      <c r="H879" s="173">
        <v>0.70909090909090911</v>
      </c>
      <c r="I879" s="257"/>
    </row>
    <row r="880" spans="1:9" s="152" customFormat="1" x14ac:dyDescent="0.2">
      <c r="A880" s="252"/>
      <c r="B880" s="252"/>
      <c r="C880" s="253" t="s">
        <v>208</v>
      </c>
      <c r="D880" s="254">
        <v>114.71286269552928</v>
      </c>
      <c r="E880" s="255">
        <v>114.71286269552928</v>
      </c>
      <c r="F880" s="255">
        <v>83.374380322318174</v>
      </c>
      <c r="G880" s="173">
        <v>0.72680934258968266</v>
      </c>
      <c r="H880" s="173">
        <v>0.72680934258968266</v>
      </c>
      <c r="I880" s="257"/>
    </row>
    <row r="881" spans="1:9" s="152" customFormat="1" x14ac:dyDescent="0.2">
      <c r="A881" s="252"/>
      <c r="B881" s="252"/>
      <c r="C881" s="253" t="s">
        <v>123</v>
      </c>
      <c r="D881" s="254">
        <v>1468.0797957601471</v>
      </c>
      <c r="E881" s="255">
        <v>1441.9785457601472</v>
      </c>
      <c r="F881" s="255">
        <v>814.79278416150714</v>
      </c>
      <c r="G881" s="173">
        <v>0.55500578818307422</v>
      </c>
      <c r="H881" s="173">
        <v>0.56505194654750179</v>
      </c>
      <c r="I881" s="256">
        <v>38.799999999999997</v>
      </c>
    </row>
    <row r="882" spans="1:9" s="152" customFormat="1" x14ac:dyDescent="0.2">
      <c r="A882" s="252"/>
      <c r="B882" s="252" t="s">
        <v>48</v>
      </c>
      <c r="C882" s="253" t="s">
        <v>210</v>
      </c>
      <c r="D882" s="254">
        <v>9167.1961629113375</v>
      </c>
      <c r="E882" s="255">
        <v>5360.3159815224226</v>
      </c>
      <c r="F882" s="255">
        <v>765.07087955580187</v>
      </c>
      <c r="G882" s="173">
        <v>8.3457456997716201E-2</v>
      </c>
      <c r="H882" s="173">
        <v>0.14272869028487917</v>
      </c>
      <c r="I882" s="256">
        <v>25</v>
      </c>
    </row>
    <row r="883" spans="1:9" s="152" customFormat="1" x14ac:dyDescent="0.2">
      <c r="A883" s="252"/>
      <c r="B883" s="252"/>
      <c r="C883" s="253" t="s">
        <v>211</v>
      </c>
      <c r="D883" s="254">
        <v>423.57150880111772</v>
      </c>
      <c r="E883" s="255">
        <v>264.11456203791448</v>
      </c>
      <c r="F883" s="255">
        <v>80.197685472656573</v>
      </c>
      <c r="G883" s="173">
        <v>0.18933682697320492</v>
      </c>
      <c r="H883" s="173">
        <v>0.30364734475013133</v>
      </c>
      <c r="I883" s="257"/>
    </row>
    <row r="884" spans="1:9" s="152" customFormat="1" x14ac:dyDescent="0.2">
      <c r="A884" s="252"/>
      <c r="B884" s="252"/>
      <c r="C884" s="253" t="s">
        <v>212</v>
      </c>
      <c r="D884" s="254">
        <v>10054.892775084129</v>
      </c>
      <c r="E884" s="255">
        <v>7020.5514115497454</v>
      </c>
      <c r="F884" s="255">
        <v>1993.6099342051818</v>
      </c>
      <c r="G884" s="173">
        <v>0.19827261998708898</v>
      </c>
      <c r="H884" s="173">
        <v>0.28396771383589997</v>
      </c>
      <c r="I884" s="256">
        <v>46.25</v>
      </c>
    </row>
    <row r="885" spans="1:9" s="152" customFormat="1" x14ac:dyDescent="0.2">
      <c r="A885" s="252"/>
      <c r="B885" s="252"/>
      <c r="C885" s="253" t="s">
        <v>213</v>
      </c>
      <c r="D885" s="254">
        <v>378.20469346972584</v>
      </c>
      <c r="E885" s="255">
        <v>233.04733235861445</v>
      </c>
      <c r="F885" s="255">
        <v>50.968284943989374</v>
      </c>
      <c r="G885" s="173">
        <v>0.1347637557757311</v>
      </c>
      <c r="H885" s="173">
        <v>0.21870357591375092</v>
      </c>
      <c r="I885" s="257"/>
    </row>
    <row r="886" spans="1:9" s="152" customFormat="1" x14ac:dyDescent="0.2">
      <c r="A886" s="252"/>
      <c r="B886" s="252"/>
      <c r="C886" s="253" t="s">
        <v>214</v>
      </c>
      <c r="D886" s="254">
        <v>3977.1729549999995</v>
      </c>
      <c r="E886" s="255">
        <v>3418.5568604237528</v>
      </c>
      <c r="F886" s="255">
        <v>728.278067384682</v>
      </c>
      <c r="G886" s="173">
        <v>0.18311450762258391</v>
      </c>
      <c r="H886" s="173">
        <v>0.21303669856010735</v>
      </c>
      <c r="I886" s="256">
        <v>2.7</v>
      </c>
    </row>
    <row r="887" spans="1:9" s="152" customFormat="1" x14ac:dyDescent="0.2">
      <c r="A887" s="252"/>
      <c r="B887" s="252"/>
      <c r="C887" s="253" t="s">
        <v>215</v>
      </c>
      <c r="D887" s="254">
        <v>21695.444586781778</v>
      </c>
      <c r="E887" s="255">
        <v>15957.509582403463</v>
      </c>
      <c r="F887" s="255">
        <v>4150.7876594171803</v>
      </c>
      <c r="G887" s="173">
        <v>0.19132070065741358</v>
      </c>
      <c r="H887" s="173">
        <v>0.26011500340844562</v>
      </c>
      <c r="I887" s="256">
        <v>40.053787878787887</v>
      </c>
    </row>
    <row r="888" spans="1:9" s="152" customFormat="1" x14ac:dyDescent="0.2">
      <c r="A888" s="252"/>
      <c r="B888" s="252"/>
      <c r="C888" s="253" t="s">
        <v>216</v>
      </c>
      <c r="D888" s="254">
        <v>9345.5613663400163</v>
      </c>
      <c r="E888" s="255">
        <v>8887.2540736592782</v>
      </c>
      <c r="F888" s="255">
        <v>2561.2655269568131</v>
      </c>
      <c r="G888" s="173">
        <v>0.27406224479802183</v>
      </c>
      <c r="H888" s="173">
        <v>0.28819537572894277</v>
      </c>
      <c r="I888" s="256">
        <v>1.5681818181818181</v>
      </c>
    </row>
    <row r="889" spans="1:9" s="152" customFormat="1" x14ac:dyDescent="0.2">
      <c r="A889" s="252"/>
      <c r="B889" s="252"/>
      <c r="C889" s="253" t="s">
        <v>217</v>
      </c>
      <c r="D889" s="254">
        <v>59.587853208237895</v>
      </c>
      <c r="E889" s="255">
        <v>59.337853208237895</v>
      </c>
      <c r="F889" s="255">
        <v>12.622318893422568</v>
      </c>
      <c r="G889" s="173">
        <v>0.21182704551063702</v>
      </c>
      <c r="H889" s="173">
        <v>0.2127195072111272</v>
      </c>
      <c r="I889" s="257"/>
    </row>
    <row r="890" spans="1:9" s="152" customFormat="1" x14ac:dyDescent="0.2">
      <c r="A890" s="252"/>
      <c r="B890" s="252"/>
      <c r="C890" s="253" t="s">
        <v>218</v>
      </c>
      <c r="D890" s="254">
        <v>7590.2478862564922</v>
      </c>
      <c r="E890" s="255">
        <v>4644.6445379647002</v>
      </c>
      <c r="F890" s="255">
        <v>1108.6271898562222</v>
      </c>
      <c r="G890" s="173">
        <v>0.14605941814675</v>
      </c>
      <c r="H890" s="173">
        <v>0.2386893508845408</v>
      </c>
      <c r="I890" s="256">
        <v>20.5</v>
      </c>
    </row>
    <row r="891" spans="1:9" s="152" customFormat="1" x14ac:dyDescent="0.2">
      <c r="A891" s="252"/>
      <c r="B891" s="252"/>
      <c r="C891" s="253" t="s">
        <v>219</v>
      </c>
      <c r="D891" s="254">
        <v>21927.907158491926</v>
      </c>
      <c r="E891" s="255">
        <v>19184.878806803536</v>
      </c>
      <c r="F891" s="255">
        <v>3329.0544545782118</v>
      </c>
      <c r="G891" s="173">
        <v>0.15181815713265565</v>
      </c>
      <c r="H891" s="173">
        <v>0.17352491449659974</v>
      </c>
      <c r="I891" s="256">
        <v>108.85</v>
      </c>
    </row>
    <row r="892" spans="1:9" s="152" customFormat="1" x14ac:dyDescent="0.2">
      <c r="A892" s="252"/>
      <c r="B892" s="252"/>
      <c r="C892" s="253" t="s">
        <v>220</v>
      </c>
      <c r="D892" s="254">
        <v>5061.2218730532295</v>
      </c>
      <c r="E892" s="255">
        <v>3181.1405748042971</v>
      </c>
      <c r="F892" s="255">
        <v>819.1236622330257</v>
      </c>
      <c r="G892" s="173">
        <v>0.16184306532661089</v>
      </c>
      <c r="H892" s="173">
        <v>0.25749370169956037</v>
      </c>
      <c r="I892" s="256">
        <v>4.25</v>
      </c>
    </row>
    <row r="893" spans="1:9" s="152" customFormat="1" x14ac:dyDescent="0.2">
      <c r="A893" s="252"/>
      <c r="B893" s="252"/>
      <c r="C893" s="253" t="s">
        <v>221</v>
      </c>
      <c r="D893" s="254">
        <v>3068.0388368693539</v>
      </c>
      <c r="E893" s="255">
        <v>2369.7072773456853</v>
      </c>
      <c r="F893" s="255">
        <v>896.27814355492217</v>
      </c>
      <c r="G893" s="173">
        <v>0.29213389764957798</v>
      </c>
      <c r="H893" s="173">
        <v>0.37822314685164216</v>
      </c>
      <c r="I893" s="256">
        <v>3.75</v>
      </c>
    </row>
    <row r="894" spans="1:9" s="152" customFormat="1" x14ac:dyDescent="0.2">
      <c r="A894" s="252"/>
      <c r="B894" s="252"/>
      <c r="C894" s="253" t="s">
        <v>222</v>
      </c>
      <c r="D894" s="254">
        <v>107.69110349716439</v>
      </c>
      <c r="E894" s="255">
        <v>53.845551748582196</v>
      </c>
      <c r="F894" s="255">
        <v>14.958295261697634</v>
      </c>
      <c r="G894" s="173">
        <v>0.13890000915527345</v>
      </c>
      <c r="H894" s="173">
        <v>0.2778000183105469</v>
      </c>
      <c r="I894" s="257"/>
    </row>
    <row r="895" spans="1:9" s="152" customFormat="1" x14ac:dyDescent="0.2">
      <c r="A895" s="252"/>
      <c r="B895" s="252"/>
      <c r="C895" s="253" t="s">
        <v>223</v>
      </c>
      <c r="D895" s="254">
        <v>1365.9826646821184</v>
      </c>
      <c r="E895" s="255">
        <v>1362.8426044547434</v>
      </c>
      <c r="F895" s="255">
        <v>377.34894728534857</v>
      </c>
      <c r="G895" s="173">
        <v>0.27624724459674055</v>
      </c>
      <c r="H895" s="173">
        <v>0.27688373261292432</v>
      </c>
      <c r="I895" s="257"/>
    </row>
    <row r="896" spans="1:9" s="152" customFormat="1" x14ac:dyDescent="0.2">
      <c r="A896" s="252"/>
      <c r="B896" s="252"/>
      <c r="C896" s="253" t="s">
        <v>224</v>
      </c>
      <c r="D896" s="254">
        <v>8244.8685625255421</v>
      </c>
      <c r="E896" s="255">
        <v>7474.2300026052926</v>
      </c>
      <c r="F896" s="255">
        <v>1993.4057531038152</v>
      </c>
      <c r="G896" s="173">
        <v>0.24177532218818071</v>
      </c>
      <c r="H896" s="173">
        <v>0.26670382800756381</v>
      </c>
      <c r="I896" s="256">
        <v>6.8793103448275863</v>
      </c>
    </row>
    <row r="897" spans="1:9" s="152" customFormat="1" x14ac:dyDescent="0.2">
      <c r="A897" s="252"/>
      <c r="B897" s="252"/>
      <c r="C897" s="253" t="s">
        <v>123</v>
      </c>
      <c r="D897" s="254">
        <v>102467.58998697221</v>
      </c>
      <c r="E897" s="255">
        <v>79471.977012890304</v>
      </c>
      <c r="F897" s="255">
        <v>18881.596802702978</v>
      </c>
      <c r="G897" s="173">
        <v>0.18426896548560961</v>
      </c>
      <c r="H897" s="173">
        <v>0.23758810982694434</v>
      </c>
      <c r="I897" s="256">
        <v>259.80128004179727</v>
      </c>
    </row>
    <row r="898" spans="1:9" s="152" customFormat="1" x14ac:dyDescent="0.2">
      <c r="A898" s="252"/>
      <c r="B898" s="252" t="s">
        <v>49</v>
      </c>
      <c r="C898" s="253" t="s">
        <v>226</v>
      </c>
      <c r="D898" s="254">
        <v>103.73263560919307</v>
      </c>
      <c r="E898" s="255">
        <v>10.285714285714285</v>
      </c>
      <c r="F898" s="255">
        <v>8.5714285714285712</v>
      </c>
      <c r="G898" s="173">
        <v>8.2630008589784143E-2</v>
      </c>
      <c r="H898" s="173">
        <v>0.83333333333333337</v>
      </c>
      <c r="I898" s="256">
        <v>8.5714285714285712</v>
      </c>
    </row>
    <row r="899" spans="1:9" s="152" customFormat="1" x14ac:dyDescent="0.2">
      <c r="A899" s="252"/>
      <c r="B899" s="252"/>
      <c r="C899" s="253" t="s">
        <v>231</v>
      </c>
      <c r="D899" s="254">
        <v>8.7516848005604491</v>
      </c>
      <c r="E899" s="255">
        <v>8.7516848005604491</v>
      </c>
      <c r="F899" s="255">
        <v>4.8624363956876548</v>
      </c>
      <c r="G899" s="173">
        <v>0.5556000366210937</v>
      </c>
      <c r="H899" s="173">
        <v>0.5556000366210937</v>
      </c>
      <c r="I899" s="257"/>
    </row>
    <row r="900" spans="1:9" s="152" customFormat="1" x14ac:dyDescent="0.2">
      <c r="A900" s="252"/>
      <c r="B900" s="252"/>
      <c r="C900" s="253" t="s">
        <v>232</v>
      </c>
      <c r="D900" s="254">
        <v>199.69870608840947</v>
      </c>
      <c r="E900" s="255">
        <v>107.51221079605108</v>
      </c>
      <c r="F900" s="255">
        <v>7.6763720437492147</v>
      </c>
      <c r="G900" s="173">
        <v>3.8439768559896302E-2</v>
      </c>
      <c r="H900" s="173">
        <v>7.1400001794318671E-2</v>
      </c>
      <c r="I900" s="257"/>
    </row>
    <row r="901" spans="1:9" s="152" customFormat="1" x14ac:dyDescent="0.2">
      <c r="A901" s="252"/>
      <c r="B901" s="252"/>
      <c r="C901" s="253" t="s">
        <v>235</v>
      </c>
      <c r="D901" s="254">
        <v>110.3015757543711</v>
      </c>
      <c r="E901" s="255">
        <v>110.3015757543711</v>
      </c>
      <c r="F901" s="255">
        <v>65.332462252829828</v>
      </c>
      <c r="G901" s="173">
        <v>0.59230760581623687</v>
      </c>
      <c r="H901" s="173">
        <v>0.59230760581623687</v>
      </c>
      <c r="I901" s="256">
        <v>25.5</v>
      </c>
    </row>
    <row r="902" spans="1:9" s="152" customFormat="1" x14ac:dyDescent="0.2">
      <c r="A902" s="252"/>
      <c r="B902" s="252"/>
      <c r="C902" s="253" t="s">
        <v>237</v>
      </c>
      <c r="D902" s="254">
        <v>9.1486972440235892</v>
      </c>
      <c r="E902" s="255">
        <v>9.1486972440235892</v>
      </c>
      <c r="F902" s="255">
        <v>1.0166032628835486</v>
      </c>
      <c r="G902" s="173">
        <v>0.11112000274658203</v>
      </c>
      <c r="H902" s="173">
        <v>0.11112000274658203</v>
      </c>
      <c r="I902" s="257"/>
    </row>
    <row r="903" spans="1:9" s="152" customFormat="1" x14ac:dyDescent="0.2">
      <c r="A903" s="252"/>
      <c r="B903" s="252"/>
      <c r="C903" s="253" t="s">
        <v>123</v>
      </c>
      <c r="D903" s="254">
        <v>431.6332994965577</v>
      </c>
      <c r="E903" s="255">
        <v>245.99988288072046</v>
      </c>
      <c r="F903" s="255">
        <v>87.459302526578796</v>
      </c>
      <c r="G903" s="173">
        <v>0.2026240853719774</v>
      </c>
      <c r="H903" s="173">
        <v>0.35552578929066297</v>
      </c>
      <c r="I903" s="256">
        <v>34.071428571428569</v>
      </c>
    </row>
    <row r="904" spans="1:9" s="152" customFormat="1" x14ac:dyDescent="0.2">
      <c r="A904" s="252" t="s">
        <v>77</v>
      </c>
      <c r="B904" s="252" t="s">
        <v>41</v>
      </c>
      <c r="C904" s="253" t="s">
        <v>126</v>
      </c>
      <c r="D904" s="254">
        <v>4905.6422630722791</v>
      </c>
      <c r="E904" s="255">
        <v>4281.7060825768522</v>
      </c>
      <c r="F904" s="255">
        <v>2588.1554460616389</v>
      </c>
      <c r="G904" s="173">
        <v>0.52758748136696432</v>
      </c>
      <c r="H904" s="173">
        <v>0.60446826478664173</v>
      </c>
      <c r="I904" s="256">
        <v>903.17573962751885</v>
      </c>
    </row>
    <row r="905" spans="1:9" s="152" customFormat="1" x14ac:dyDescent="0.2">
      <c r="A905" s="252"/>
      <c r="B905" s="252"/>
      <c r="C905" s="253" t="s">
        <v>127</v>
      </c>
      <c r="D905" s="254">
        <v>1092.5398595000515</v>
      </c>
      <c r="E905" s="255">
        <v>904.11599376378865</v>
      </c>
      <c r="F905" s="255">
        <v>399.3424289786438</v>
      </c>
      <c r="G905" s="173">
        <v>0.36551749165598746</v>
      </c>
      <c r="H905" s="173">
        <v>0.44169380005789044</v>
      </c>
      <c r="I905" s="256">
        <v>184.74175882306776</v>
      </c>
    </row>
    <row r="906" spans="1:9" s="152" customFormat="1" x14ac:dyDescent="0.2">
      <c r="A906" s="252"/>
      <c r="B906" s="252"/>
      <c r="C906" s="253" t="s">
        <v>128</v>
      </c>
      <c r="D906" s="254">
        <v>113.90437044426358</v>
      </c>
      <c r="E906" s="255">
        <v>94.059791413951331</v>
      </c>
      <c r="F906" s="255">
        <v>93.048498046975993</v>
      </c>
      <c r="G906" s="173">
        <v>0.81690015654409931</v>
      </c>
      <c r="H906" s="173">
        <v>0.98924839879216087</v>
      </c>
      <c r="I906" s="256">
        <v>59.629676297520007</v>
      </c>
    </row>
    <row r="907" spans="1:9" s="152" customFormat="1" x14ac:dyDescent="0.2">
      <c r="A907" s="252"/>
      <c r="B907" s="252"/>
      <c r="C907" s="253" t="s">
        <v>129</v>
      </c>
      <c r="D907" s="254">
        <v>408.14421425811065</v>
      </c>
      <c r="E907" s="255">
        <v>404.01921425811065</v>
      </c>
      <c r="F907" s="255">
        <v>428.19306518421593</v>
      </c>
      <c r="G907" s="173">
        <v>1.0491219775405818</v>
      </c>
      <c r="H907" s="173">
        <v>1.0598334189884882</v>
      </c>
      <c r="I907" s="256">
        <v>261.48930647490135</v>
      </c>
    </row>
    <row r="908" spans="1:9" s="152" customFormat="1" x14ac:dyDescent="0.2">
      <c r="A908" s="252"/>
      <c r="B908" s="252"/>
      <c r="C908" s="253" t="s">
        <v>130</v>
      </c>
      <c r="D908" s="254">
        <v>13663.504443946164</v>
      </c>
      <c r="E908" s="255">
        <v>12759.233062140343</v>
      </c>
      <c r="F908" s="255">
        <v>12356.488080919542</v>
      </c>
      <c r="G908" s="173">
        <v>0.90434252293117112</v>
      </c>
      <c r="H908" s="173">
        <v>0.96843501648889529</v>
      </c>
      <c r="I908" s="256">
        <v>6522.9944832388519</v>
      </c>
    </row>
    <row r="909" spans="1:9" s="152" customFormat="1" x14ac:dyDescent="0.2">
      <c r="A909" s="252"/>
      <c r="B909" s="252"/>
      <c r="C909" s="253" t="s">
        <v>131</v>
      </c>
      <c r="D909" s="254">
        <v>2418.0650940298051</v>
      </c>
      <c r="E909" s="255">
        <v>2299.1501712442</v>
      </c>
      <c r="F909" s="255">
        <v>3728.3674360830182</v>
      </c>
      <c r="G909" s="173">
        <v>1.5418805082164022</v>
      </c>
      <c r="H909" s="173">
        <v>1.6216284967873098</v>
      </c>
      <c r="I909" s="256">
        <v>2897.4245236719717</v>
      </c>
    </row>
    <row r="910" spans="1:9" s="152" customFormat="1" x14ac:dyDescent="0.2">
      <c r="A910" s="252"/>
      <c r="B910" s="252"/>
      <c r="C910" s="253" t="s">
        <v>132</v>
      </c>
      <c r="D910" s="254">
        <v>1729.5940880535486</v>
      </c>
      <c r="E910" s="255">
        <v>1711.9420638630017</v>
      </c>
      <c r="F910" s="255">
        <v>1688.3742400737769</v>
      </c>
      <c r="G910" s="173">
        <v>0.97616790652530516</v>
      </c>
      <c r="H910" s="173">
        <v>0.98623328190438642</v>
      </c>
      <c r="I910" s="256">
        <v>1063.9069556047061</v>
      </c>
    </row>
    <row r="911" spans="1:9" s="152" customFormat="1" x14ac:dyDescent="0.2">
      <c r="A911" s="252"/>
      <c r="B911" s="252"/>
      <c r="C911" s="253" t="s">
        <v>133</v>
      </c>
      <c r="D911" s="254">
        <v>16189.675970838947</v>
      </c>
      <c r="E911" s="255">
        <v>13870.297025213828</v>
      </c>
      <c r="F911" s="255">
        <v>8155.26397962187</v>
      </c>
      <c r="G911" s="173">
        <v>0.50373237823358763</v>
      </c>
      <c r="H911" s="173">
        <v>0.58796606624912173</v>
      </c>
      <c r="I911" s="256">
        <v>4196.4407967322441</v>
      </c>
    </row>
    <row r="912" spans="1:9" s="152" customFormat="1" x14ac:dyDescent="0.2">
      <c r="A912" s="252"/>
      <c r="B912" s="252"/>
      <c r="C912" s="253" t="s">
        <v>134</v>
      </c>
      <c r="D912" s="254">
        <v>1198.3784989298604</v>
      </c>
      <c r="E912" s="255">
        <v>1197.9534989298604</v>
      </c>
      <c r="F912" s="255">
        <v>955.79109658451785</v>
      </c>
      <c r="G912" s="173">
        <v>0.79757029806361635</v>
      </c>
      <c r="H912" s="173">
        <v>0.7978532534345717</v>
      </c>
      <c r="I912" s="256">
        <v>685.18186957749072</v>
      </c>
    </row>
    <row r="913" spans="1:9" s="152" customFormat="1" x14ac:dyDescent="0.2">
      <c r="A913" s="252"/>
      <c r="B913" s="252"/>
      <c r="C913" s="253" t="s">
        <v>135</v>
      </c>
      <c r="D913" s="254">
        <v>78.348832722164559</v>
      </c>
      <c r="E913" s="255">
        <v>78.348832722164559</v>
      </c>
      <c r="F913" s="255">
        <v>28.526103371375044</v>
      </c>
      <c r="G913" s="173">
        <v>0.3640909810683769</v>
      </c>
      <c r="H913" s="173">
        <v>0.3640909810683769</v>
      </c>
      <c r="I913" s="256">
        <v>3.5609256326971552</v>
      </c>
    </row>
    <row r="914" spans="1:9" s="152" customFormat="1" x14ac:dyDescent="0.2">
      <c r="A914" s="252"/>
      <c r="B914" s="252"/>
      <c r="C914" s="253" t="s">
        <v>136</v>
      </c>
      <c r="D914" s="254">
        <v>1440.5878806770068</v>
      </c>
      <c r="E914" s="255">
        <v>1440.5878806770068</v>
      </c>
      <c r="F914" s="255">
        <v>771.82892386250819</v>
      </c>
      <c r="G914" s="173">
        <v>0.53577357842257134</v>
      </c>
      <c r="H914" s="173">
        <v>0.53577357842257134</v>
      </c>
      <c r="I914" s="256">
        <v>288.8172657150381</v>
      </c>
    </row>
    <row r="915" spans="1:9" s="152" customFormat="1" x14ac:dyDescent="0.2">
      <c r="A915" s="252"/>
      <c r="B915" s="252"/>
      <c r="C915" s="253" t="s">
        <v>123</v>
      </c>
      <c r="D915" s="254">
        <v>43238.385516472204</v>
      </c>
      <c r="E915" s="255">
        <v>39041.413616803104</v>
      </c>
      <c r="F915" s="255">
        <v>31193.379298788077</v>
      </c>
      <c r="G915" s="173">
        <v>0.72142793784251191</v>
      </c>
      <c r="H915" s="173">
        <v>0.79898180954602271</v>
      </c>
      <c r="I915" s="256">
        <v>17067.363301396006</v>
      </c>
    </row>
    <row r="916" spans="1:9" s="152" customFormat="1" x14ac:dyDescent="0.2">
      <c r="A916" s="252"/>
      <c r="B916" s="252" t="s">
        <v>42</v>
      </c>
      <c r="C916" s="253" t="s">
        <v>137</v>
      </c>
      <c r="D916" s="254">
        <v>345.75308860636267</v>
      </c>
      <c r="E916" s="255">
        <v>321.76291908844127</v>
      </c>
      <c r="F916" s="255">
        <v>256.70740704900919</v>
      </c>
      <c r="G916" s="173">
        <v>0.74245875310536613</v>
      </c>
      <c r="H916" s="173">
        <v>0.79781538462003254</v>
      </c>
      <c r="I916" s="256">
        <v>62.8493225175555</v>
      </c>
    </row>
    <row r="917" spans="1:9" s="152" customFormat="1" x14ac:dyDescent="0.2">
      <c r="A917" s="252"/>
      <c r="B917" s="252"/>
      <c r="C917" s="253" t="s">
        <v>138</v>
      </c>
      <c r="D917" s="254">
        <v>176.47770036438425</v>
      </c>
      <c r="E917" s="255">
        <v>176.47770036438425</v>
      </c>
      <c r="F917" s="255">
        <v>139.01279806596042</v>
      </c>
      <c r="G917" s="173">
        <v>0.7877074428040044</v>
      </c>
      <c r="H917" s="173">
        <v>0.7877074428040044</v>
      </c>
      <c r="I917" s="256">
        <v>86.422852061656414</v>
      </c>
    </row>
    <row r="918" spans="1:9" s="152" customFormat="1" x14ac:dyDescent="0.2">
      <c r="A918" s="252"/>
      <c r="B918" s="252"/>
      <c r="C918" s="253" t="s">
        <v>139</v>
      </c>
      <c r="D918" s="254">
        <v>325.66218505420233</v>
      </c>
      <c r="E918" s="255">
        <v>323.79346205246304</v>
      </c>
      <c r="F918" s="255">
        <v>520.02078743357492</v>
      </c>
      <c r="G918" s="173">
        <v>1.5968104720141949</v>
      </c>
      <c r="H918" s="173">
        <v>1.6060262123183879</v>
      </c>
      <c r="I918" s="256">
        <v>326.60998159768195</v>
      </c>
    </row>
    <row r="919" spans="1:9" s="152" customFormat="1" x14ac:dyDescent="0.2">
      <c r="A919" s="252"/>
      <c r="B919" s="252"/>
      <c r="C919" s="253" t="s">
        <v>140</v>
      </c>
      <c r="D919" s="254">
        <v>1023.658257181344</v>
      </c>
      <c r="E919" s="255">
        <v>1005.9744845434222</v>
      </c>
      <c r="F919" s="255">
        <v>821.74889760462611</v>
      </c>
      <c r="G919" s="173">
        <v>0.80275706451811579</v>
      </c>
      <c r="H919" s="173">
        <v>0.81686852920289532</v>
      </c>
      <c r="I919" s="256">
        <v>441.59101612879971</v>
      </c>
    </row>
    <row r="920" spans="1:9" s="152" customFormat="1" x14ac:dyDescent="0.2">
      <c r="A920" s="252"/>
      <c r="B920" s="252"/>
      <c r="C920" s="253" t="s">
        <v>141</v>
      </c>
      <c r="D920" s="254">
        <v>1956.9372701875941</v>
      </c>
      <c r="E920" s="255">
        <v>1885.2838030552998</v>
      </c>
      <c r="F920" s="255">
        <v>1347.2077350863713</v>
      </c>
      <c r="G920" s="173">
        <v>0.68842663258042325</v>
      </c>
      <c r="H920" s="173">
        <v>0.71459147577838411</v>
      </c>
      <c r="I920" s="256">
        <v>699.11624337617388</v>
      </c>
    </row>
    <row r="921" spans="1:9" s="152" customFormat="1" x14ac:dyDescent="0.2">
      <c r="A921" s="252"/>
      <c r="B921" s="252"/>
      <c r="C921" s="253" t="s">
        <v>142</v>
      </c>
      <c r="D921" s="254">
        <v>3104.8094669853663</v>
      </c>
      <c r="E921" s="255">
        <v>2890.3389224694238</v>
      </c>
      <c r="F921" s="255">
        <v>2197.7536833230315</v>
      </c>
      <c r="G921" s="173">
        <v>0.70785460643965181</v>
      </c>
      <c r="H921" s="173">
        <v>0.76037922965979821</v>
      </c>
      <c r="I921" s="256">
        <v>1498.7632723811978</v>
      </c>
    </row>
    <row r="922" spans="1:9" s="152" customFormat="1" x14ac:dyDescent="0.2">
      <c r="A922" s="252"/>
      <c r="B922" s="252"/>
      <c r="C922" s="253" t="s">
        <v>143</v>
      </c>
      <c r="D922" s="254">
        <v>1733.3102839958515</v>
      </c>
      <c r="E922" s="255">
        <v>1596.5273315092256</v>
      </c>
      <c r="F922" s="255">
        <v>1335.2816678754373</v>
      </c>
      <c r="G922" s="173">
        <v>0.77036505246895148</v>
      </c>
      <c r="H922" s="173">
        <v>0.83636630674726486</v>
      </c>
      <c r="I922" s="256">
        <v>275.12100920616382</v>
      </c>
    </row>
    <row r="923" spans="1:9" s="152" customFormat="1" x14ac:dyDescent="0.2">
      <c r="A923" s="252"/>
      <c r="B923" s="252"/>
      <c r="C923" s="253" t="s">
        <v>144</v>
      </c>
      <c r="D923" s="254">
        <v>6095.170994287294</v>
      </c>
      <c r="E923" s="255">
        <v>6090.170994287294</v>
      </c>
      <c r="F923" s="255">
        <v>3860.0041238756971</v>
      </c>
      <c r="G923" s="173">
        <v>0.63328889829235147</v>
      </c>
      <c r="H923" s="173">
        <v>0.63380882531811678</v>
      </c>
      <c r="I923" s="256">
        <v>2901.4284428698188</v>
      </c>
    </row>
    <row r="924" spans="1:9" s="152" customFormat="1" x14ac:dyDescent="0.2">
      <c r="A924" s="252"/>
      <c r="B924" s="252"/>
      <c r="C924" s="253" t="s">
        <v>145</v>
      </c>
      <c r="D924" s="254">
        <v>332.78512539999997</v>
      </c>
      <c r="E924" s="255">
        <v>332.78512539999997</v>
      </c>
      <c r="F924" s="255">
        <v>214.91068931879303</v>
      </c>
      <c r="G924" s="173">
        <v>0.64579415639588877</v>
      </c>
      <c r="H924" s="173">
        <v>0.64579415639588877</v>
      </c>
      <c r="I924" s="256">
        <v>145.70016473226588</v>
      </c>
    </row>
    <row r="925" spans="1:9" s="152" customFormat="1" x14ac:dyDescent="0.2">
      <c r="A925" s="252"/>
      <c r="B925" s="252"/>
      <c r="C925" s="253" t="s">
        <v>146</v>
      </c>
      <c r="D925" s="254">
        <v>320.49957423368448</v>
      </c>
      <c r="E925" s="255">
        <v>320.49957423368448</v>
      </c>
      <c r="F925" s="255">
        <v>216.39945790217328</v>
      </c>
      <c r="G925" s="173">
        <v>0.67519421334516616</v>
      </c>
      <c r="H925" s="173">
        <v>0.67519421334516616</v>
      </c>
      <c r="I925" s="256">
        <v>45.121761708537143</v>
      </c>
    </row>
    <row r="926" spans="1:9" s="152" customFormat="1" x14ac:dyDescent="0.2">
      <c r="A926" s="252"/>
      <c r="B926" s="252"/>
      <c r="C926" s="253" t="s">
        <v>123</v>
      </c>
      <c r="D926" s="254">
        <v>15415.063946296088</v>
      </c>
      <c r="E926" s="255">
        <v>14943.614317003643</v>
      </c>
      <c r="F926" s="255">
        <v>10909.047247534676</v>
      </c>
      <c r="G926" s="173">
        <v>0.70768744687276419</v>
      </c>
      <c r="H926" s="173">
        <v>0.73001397226384379</v>
      </c>
      <c r="I926" s="256">
        <v>6482.7240665798508</v>
      </c>
    </row>
    <row r="927" spans="1:9" s="152" customFormat="1" x14ac:dyDescent="0.2">
      <c r="A927" s="252"/>
      <c r="B927" s="252" t="s">
        <v>43</v>
      </c>
      <c r="C927" s="253" t="s">
        <v>147</v>
      </c>
      <c r="D927" s="254">
        <v>639.71139708687883</v>
      </c>
      <c r="E927" s="255">
        <v>639.71139708687883</v>
      </c>
      <c r="F927" s="255">
        <v>585.53139647145906</v>
      </c>
      <c r="G927" s="173">
        <v>0.91530555675239655</v>
      </c>
      <c r="H927" s="173">
        <v>0.91530555675239655</v>
      </c>
      <c r="I927" s="256">
        <v>444.07171589767756</v>
      </c>
    </row>
    <row r="928" spans="1:9" s="152" customFormat="1" x14ac:dyDescent="0.2">
      <c r="A928" s="252"/>
      <c r="B928" s="252"/>
      <c r="C928" s="253" t="s">
        <v>148</v>
      </c>
      <c r="D928" s="254">
        <v>2884.1238216737192</v>
      </c>
      <c r="E928" s="255">
        <v>2659.270131155502</v>
      </c>
      <c r="F928" s="255">
        <v>3789.9222201669813</v>
      </c>
      <c r="G928" s="173">
        <v>1.3140636305855995</v>
      </c>
      <c r="H928" s="173">
        <v>1.4251738384021146</v>
      </c>
      <c r="I928" s="256">
        <v>2066.844516361658</v>
      </c>
    </row>
    <row r="929" spans="1:9" s="152" customFormat="1" x14ac:dyDescent="0.2">
      <c r="A929" s="252"/>
      <c r="B929" s="252"/>
      <c r="C929" s="253" t="s">
        <v>149</v>
      </c>
      <c r="D929" s="254">
        <v>6617.3486236509107</v>
      </c>
      <c r="E929" s="255">
        <v>5999.5170784468901</v>
      </c>
      <c r="F929" s="255">
        <v>4986.3539877880794</v>
      </c>
      <c r="G929" s="173">
        <v>0.75352747321887625</v>
      </c>
      <c r="H929" s="173">
        <v>0.83112589273250459</v>
      </c>
      <c r="I929" s="256">
        <v>3027.1307625745903</v>
      </c>
    </row>
    <row r="930" spans="1:9" s="152" customFormat="1" x14ac:dyDescent="0.2">
      <c r="A930" s="252"/>
      <c r="B930" s="252"/>
      <c r="C930" s="253" t="s">
        <v>150</v>
      </c>
      <c r="D930" s="254">
        <v>1888.9324938905695</v>
      </c>
      <c r="E930" s="255">
        <v>1852.1798644156133</v>
      </c>
      <c r="F930" s="255">
        <v>2518.8661619999998</v>
      </c>
      <c r="G930" s="173">
        <v>1.3334865963430897</v>
      </c>
      <c r="H930" s="173">
        <v>1.3599468444684419</v>
      </c>
      <c r="I930" s="256">
        <v>1727.7421215839058</v>
      </c>
    </row>
    <row r="931" spans="1:9" s="152" customFormat="1" x14ac:dyDescent="0.2">
      <c r="A931" s="252"/>
      <c r="B931" s="252"/>
      <c r="C931" s="253" t="s">
        <v>151</v>
      </c>
      <c r="D931" s="254">
        <v>1365.6781090399718</v>
      </c>
      <c r="E931" s="255">
        <v>1222.9514664165497</v>
      </c>
      <c r="F931" s="255">
        <v>900.27307200414111</v>
      </c>
      <c r="G931" s="173">
        <v>0.65921322604856314</v>
      </c>
      <c r="H931" s="173">
        <v>0.7361478331123722</v>
      </c>
      <c r="I931" s="256">
        <v>544.73887224976534</v>
      </c>
    </row>
    <row r="932" spans="1:9" s="152" customFormat="1" x14ac:dyDescent="0.2">
      <c r="A932" s="252"/>
      <c r="B932" s="252"/>
      <c r="C932" s="253" t="s">
        <v>152</v>
      </c>
      <c r="D932" s="254">
        <v>1773.1305825599343</v>
      </c>
      <c r="E932" s="255">
        <v>1773.1305825599343</v>
      </c>
      <c r="F932" s="255">
        <v>1638.983687662788</v>
      </c>
      <c r="G932" s="173">
        <v>0.92434460483814262</v>
      </c>
      <c r="H932" s="173">
        <v>0.92434460483814262</v>
      </c>
      <c r="I932" s="256">
        <v>961.36005979300307</v>
      </c>
    </row>
    <row r="933" spans="1:9" s="152" customFormat="1" x14ac:dyDescent="0.2">
      <c r="A933" s="252"/>
      <c r="B933" s="252"/>
      <c r="C933" s="253" t="s">
        <v>153</v>
      </c>
      <c r="D933" s="254">
        <v>1577.4697804000605</v>
      </c>
      <c r="E933" s="255">
        <v>1577.4697804000605</v>
      </c>
      <c r="F933" s="255">
        <v>1698.56046188238</v>
      </c>
      <c r="G933" s="173">
        <v>1.0767625998208408</v>
      </c>
      <c r="H933" s="173">
        <v>1.0767625998208408</v>
      </c>
      <c r="I933" s="256">
        <v>664.30911108742509</v>
      </c>
    </row>
    <row r="934" spans="1:9" s="152" customFormat="1" x14ac:dyDescent="0.2">
      <c r="A934" s="252"/>
      <c r="B934" s="252"/>
      <c r="C934" s="253" t="s">
        <v>154</v>
      </c>
      <c r="D934" s="254">
        <v>6257.8039757328061</v>
      </c>
      <c r="E934" s="255">
        <v>5454.4063711592544</v>
      </c>
      <c r="F934" s="255">
        <v>5992.3535934285901</v>
      </c>
      <c r="G934" s="173">
        <v>0.95758090484559621</v>
      </c>
      <c r="H934" s="173">
        <v>1.0986261722474122</v>
      </c>
      <c r="I934" s="256">
        <v>3415.6550252041088</v>
      </c>
    </row>
    <row r="935" spans="1:9" s="152" customFormat="1" x14ac:dyDescent="0.2">
      <c r="A935" s="252"/>
      <c r="B935" s="252"/>
      <c r="C935" s="253" t="s">
        <v>155</v>
      </c>
      <c r="D935" s="254">
        <v>3482.2485168606872</v>
      </c>
      <c r="E935" s="255">
        <v>2937.9662320687999</v>
      </c>
      <c r="F935" s="255">
        <v>3241.6269862924491</v>
      </c>
      <c r="G935" s="173">
        <v>0.93090052895329745</v>
      </c>
      <c r="H935" s="173">
        <v>1.103357469159822</v>
      </c>
      <c r="I935" s="256">
        <v>2004.5086413363026</v>
      </c>
    </row>
    <row r="936" spans="1:9" s="152" customFormat="1" x14ac:dyDescent="0.2">
      <c r="A936" s="252"/>
      <c r="B936" s="252"/>
      <c r="C936" s="253" t="s">
        <v>156</v>
      </c>
      <c r="D936" s="254">
        <v>2601.1882721433144</v>
      </c>
      <c r="E936" s="255">
        <v>2348.6830477140279</v>
      </c>
      <c r="F936" s="255">
        <v>2095.2989682663938</v>
      </c>
      <c r="G936" s="173">
        <v>0.80551607536655534</v>
      </c>
      <c r="H936" s="173">
        <v>0.89211652900792526</v>
      </c>
      <c r="I936" s="256">
        <v>936.84185593805319</v>
      </c>
    </row>
    <row r="937" spans="1:9" s="152" customFormat="1" x14ac:dyDescent="0.2">
      <c r="A937" s="252"/>
      <c r="B937" s="252"/>
      <c r="C937" s="253" t="s">
        <v>157</v>
      </c>
      <c r="D937" s="254">
        <v>1431.4505891126475</v>
      </c>
      <c r="E937" s="255">
        <v>1395.0613729329286</v>
      </c>
      <c r="F937" s="255">
        <v>1474.6170721620792</v>
      </c>
      <c r="G937" s="173">
        <v>1.0301557618388983</v>
      </c>
      <c r="H937" s="173">
        <v>1.0570266661902448</v>
      </c>
      <c r="I937" s="256">
        <v>928.46570977198701</v>
      </c>
    </row>
    <row r="938" spans="1:9" s="152" customFormat="1" x14ac:dyDescent="0.2">
      <c r="A938" s="252"/>
      <c r="B938" s="252"/>
      <c r="C938" s="253" t="s">
        <v>158</v>
      </c>
      <c r="D938" s="254">
        <v>1917.9652657365534</v>
      </c>
      <c r="E938" s="255">
        <v>1856.3826755575433</v>
      </c>
      <c r="F938" s="255">
        <v>1955.8600444418751</v>
      </c>
      <c r="G938" s="173">
        <v>1.0197578023868794</v>
      </c>
      <c r="H938" s="173">
        <v>1.0535866716459499</v>
      </c>
      <c r="I938" s="256">
        <v>1084.2769924096751</v>
      </c>
    </row>
    <row r="939" spans="1:9" s="152" customFormat="1" x14ac:dyDescent="0.2">
      <c r="A939" s="252"/>
      <c r="B939" s="252"/>
      <c r="C939" s="253" t="s">
        <v>159</v>
      </c>
      <c r="D939" s="254">
        <v>3308.8924265868886</v>
      </c>
      <c r="E939" s="255">
        <v>3107.8524338391726</v>
      </c>
      <c r="F939" s="255">
        <v>3023.0805749751853</v>
      </c>
      <c r="G939" s="173">
        <v>0.9136231056303884</v>
      </c>
      <c r="H939" s="173">
        <v>0.972723332053682</v>
      </c>
      <c r="I939" s="256">
        <v>1437.2166451265084</v>
      </c>
    </row>
    <row r="940" spans="1:9" s="152" customFormat="1" x14ac:dyDescent="0.2">
      <c r="A940" s="252"/>
      <c r="B940" s="252"/>
      <c r="C940" s="253" t="s">
        <v>160</v>
      </c>
      <c r="D940" s="254">
        <v>664.24086652638005</v>
      </c>
      <c r="E940" s="255">
        <v>594.45620168971641</v>
      </c>
      <c r="F940" s="255">
        <v>585.48808359614679</v>
      </c>
      <c r="G940" s="173">
        <v>0.88143941919432378</v>
      </c>
      <c r="H940" s="173">
        <v>0.98491374458189163</v>
      </c>
      <c r="I940" s="256">
        <v>410.96930626805431</v>
      </c>
    </row>
    <row r="941" spans="1:9" s="152" customFormat="1" x14ac:dyDescent="0.2">
      <c r="A941" s="252"/>
      <c r="B941" s="252"/>
      <c r="C941" s="253" t="s">
        <v>161</v>
      </c>
      <c r="D941" s="254">
        <v>188.70295172336779</v>
      </c>
      <c r="E941" s="255">
        <v>188.70295172336779</v>
      </c>
      <c r="F941" s="255">
        <v>197.10015484435269</v>
      </c>
      <c r="G941" s="173">
        <v>1.044499585429352</v>
      </c>
      <c r="H941" s="173">
        <v>1.044499585429352</v>
      </c>
      <c r="I941" s="256">
        <v>70.889485129211238</v>
      </c>
    </row>
    <row r="942" spans="1:9" s="152" customFormat="1" x14ac:dyDescent="0.2">
      <c r="A942" s="252"/>
      <c r="B942" s="252"/>
      <c r="C942" s="253" t="s">
        <v>123</v>
      </c>
      <c r="D942" s="254">
        <v>36598.887672724697</v>
      </c>
      <c r="E942" s="255">
        <v>33607.741587166245</v>
      </c>
      <c r="F942" s="255">
        <v>34683.916465982911</v>
      </c>
      <c r="G942" s="173">
        <v>0.94767679215101075</v>
      </c>
      <c r="H942" s="173">
        <v>1.0320216363252337</v>
      </c>
      <c r="I942" s="256">
        <v>19725.02082073193</v>
      </c>
    </row>
    <row r="943" spans="1:9" s="152" customFormat="1" x14ac:dyDescent="0.2">
      <c r="A943" s="252"/>
      <c r="B943" s="252" t="s">
        <v>44</v>
      </c>
      <c r="C943" s="253" t="s">
        <v>162</v>
      </c>
      <c r="D943" s="254">
        <v>1167.5969249717782</v>
      </c>
      <c r="E943" s="255">
        <v>1044.2663704069448</v>
      </c>
      <c r="F943" s="255">
        <v>1837.8979874009435</v>
      </c>
      <c r="G943" s="173">
        <v>1.5740860121273161</v>
      </c>
      <c r="H943" s="173">
        <v>1.7599896343350834</v>
      </c>
      <c r="I943" s="256">
        <v>597.967220973194</v>
      </c>
    </row>
    <row r="944" spans="1:9" s="152" customFormat="1" x14ac:dyDescent="0.2">
      <c r="A944" s="252"/>
      <c r="B944" s="252"/>
      <c r="C944" s="253" t="s">
        <v>163</v>
      </c>
      <c r="D944" s="254">
        <v>3828.9970713193693</v>
      </c>
      <c r="E944" s="255">
        <v>3453.8993887681345</v>
      </c>
      <c r="F944" s="255">
        <v>2066.127761765119</v>
      </c>
      <c r="G944" s="173">
        <v>0.53960024603862833</v>
      </c>
      <c r="H944" s="173">
        <v>0.59820149031672365</v>
      </c>
      <c r="I944" s="256">
        <v>1007.7786687754672</v>
      </c>
    </row>
    <row r="945" spans="1:9" s="152" customFormat="1" x14ac:dyDescent="0.2">
      <c r="A945" s="252"/>
      <c r="B945" s="252"/>
      <c r="C945" s="253" t="s">
        <v>164</v>
      </c>
      <c r="D945" s="254">
        <v>398.19634533416553</v>
      </c>
      <c r="E945" s="255">
        <v>389.38755602097677</v>
      </c>
      <c r="F945" s="255">
        <v>168.35309021029212</v>
      </c>
      <c r="G945" s="173">
        <v>0.42278913953620184</v>
      </c>
      <c r="H945" s="173">
        <v>0.43235354496336997</v>
      </c>
      <c r="I945" s="256">
        <v>53.117377115199396</v>
      </c>
    </row>
    <row r="946" spans="1:9" s="152" customFormat="1" x14ac:dyDescent="0.2">
      <c r="A946" s="252"/>
      <c r="B946" s="252"/>
      <c r="C946" s="253" t="s">
        <v>165</v>
      </c>
      <c r="D946" s="254">
        <v>835.41361451634759</v>
      </c>
      <c r="E946" s="255">
        <v>814.87826490898942</v>
      </c>
      <c r="F946" s="255">
        <v>423.89693992454556</v>
      </c>
      <c r="G946" s="173">
        <v>0.5074096621826728</v>
      </c>
      <c r="H946" s="173">
        <v>0.52019664553439648</v>
      </c>
      <c r="I946" s="256">
        <v>206.08404786285234</v>
      </c>
    </row>
    <row r="947" spans="1:9" s="152" customFormat="1" x14ac:dyDescent="0.2">
      <c r="A947" s="252"/>
      <c r="B947" s="252"/>
      <c r="C947" s="253" t="s">
        <v>166</v>
      </c>
      <c r="D947" s="254">
        <v>952.594273684325</v>
      </c>
      <c r="E947" s="255">
        <v>940.42357689692608</v>
      </c>
      <c r="F947" s="255">
        <v>829.59591855152871</v>
      </c>
      <c r="G947" s="173">
        <v>0.87088064821439815</v>
      </c>
      <c r="H947" s="173">
        <v>0.88215134002585249</v>
      </c>
      <c r="I947" s="256">
        <v>216.73122538290517</v>
      </c>
    </row>
    <row r="948" spans="1:9" s="152" customFormat="1" x14ac:dyDescent="0.2">
      <c r="A948" s="252"/>
      <c r="B948" s="252"/>
      <c r="C948" s="253" t="s">
        <v>168</v>
      </c>
      <c r="D948" s="254">
        <v>2421.819307118757</v>
      </c>
      <c r="E948" s="255">
        <v>2242.9485448565811</v>
      </c>
      <c r="F948" s="255">
        <v>1649.5139484250496</v>
      </c>
      <c r="G948" s="173">
        <v>0.68110529285831789</v>
      </c>
      <c r="H948" s="173">
        <v>0.7354221086380397</v>
      </c>
      <c r="I948" s="256">
        <v>652.6507197445784</v>
      </c>
    </row>
    <row r="949" spans="1:9" s="152" customFormat="1" x14ac:dyDescent="0.2">
      <c r="A949" s="252"/>
      <c r="B949" s="252"/>
      <c r="C949" s="253" t="s">
        <v>169</v>
      </c>
      <c r="D949" s="254">
        <v>1996.4985218973852</v>
      </c>
      <c r="E949" s="255">
        <v>1927.7721246828091</v>
      </c>
      <c r="F949" s="255">
        <v>1909.2981999454819</v>
      </c>
      <c r="G949" s="173">
        <v>0.95632337264691192</v>
      </c>
      <c r="H949" s="173">
        <v>0.99041695618440018</v>
      </c>
      <c r="I949" s="256">
        <v>1325.2874594973789</v>
      </c>
    </row>
    <row r="950" spans="1:9" s="152" customFormat="1" x14ac:dyDescent="0.2">
      <c r="A950" s="252"/>
      <c r="B950" s="252"/>
      <c r="C950" s="253" t="s">
        <v>170</v>
      </c>
      <c r="D950" s="254">
        <v>632.73177369781376</v>
      </c>
      <c r="E950" s="255">
        <v>568.21749903615091</v>
      </c>
      <c r="F950" s="255">
        <v>425.76290399605023</v>
      </c>
      <c r="G950" s="173">
        <v>0.67289635465563047</v>
      </c>
      <c r="H950" s="173">
        <v>0.74929565653690389</v>
      </c>
      <c r="I950" s="256">
        <v>130.07796977820942</v>
      </c>
    </row>
    <row r="951" spans="1:9" s="152" customFormat="1" x14ac:dyDescent="0.2">
      <c r="A951" s="252"/>
      <c r="B951" s="252"/>
      <c r="C951" s="253" t="s">
        <v>171</v>
      </c>
      <c r="D951" s="254">
        <v>1238.2289627974562</v>
      </c>
      <c r="E951" s="255">
        <v>1188.2277477772157</v>
      </c>
      <c r="F951" s="255">
        <v>639.37676253219126</v>
      </c>
      <c r="G951" s="173">
        <v>0.5163639211666361</v>
      </c>
      <c r="H951" s="173">
        <v>0.53809277196922511</v>
      </c>
      <c r="I951" s="256">
        <v>262.08730000904035</v>
      </c>
    </row>
    <row r="952" spans="1:9" s="152" customFormat="1" x14ac:dyDescent="0.2">
      <c r="A952" s="252"/>
      <c r="B952" s="252"/>
      <c r="C952" s="253" t="s">
        <v>172</v>
      </c>
      <c r="D952" s="254">
        <v>2363.865466433615</v>
      </c>
      <c r="E952" s="255">
        <v>2200.499522845199</v>
      </c>
      <c r="F952" s="255">
        <v>1878.9629968645131</v>
      </c>
      <c r="G952" s="173">
        <v>0.79486883815741061</v>
      </c>
      <c r="H952" s="173">
        <v>0.85388021099638955</v>
      </c>
      <c r="I952" s="256">
        <v>1181.7147483308188</v>
      </c>
    </row>
    <row r="953" spans="1:9" s="152" customFormat="1" x14ac:dyDescent="0.2">
      <c r="A953" s="252"/>
      <c r="B953" s="252"/>
      <c r="C953" s="253" t="s">
        <v>173</v>
      </c>
      <c r="D953" s="254">
        <v>504.23598437101481</v>
      </c>
      <c r="E953" s="255">
        <v>503.73598437101481</v>
      </c>
      <c r="F953" s="255">
        <v>480.12082107808044</v>
      </c>
      <c r="G953" s="173">
        <v>0.9521748466186607</v>
      </c>
      <c r="H953" s="173">
        <v>0.9531199596105463</v>
      </c>
      <c r="I953" s="256">
        <v>172.72838532694928</v>
      </c>
    </row>
    <row r="954" spans="1:9" s="152" customFormat="1" x14ac:dyDescent="0.2">
      <c r="A954" s="252"/>
      <c r="B954" s="252"/>
      <c r="C954" s="253" t="s">
        <v>123</v>
      </c>
      <c r="D954" s="254">
        <v>16340.178246142026</v>
      </c>
      <c r="E954" s="255">
        <v>15274.256580570944</v>
      </c>
      <c r="F954" s="255">
        <v>12308.907330693793</v>
      </c>
      <c r="G954" s="173">
        <v>0.7532908849143044</v>
      </c>
      <c r="H954" s="173">
        <v>0.80585966758937955</v>
      </c>
      <c r="I954" s="256">
        <v>5806.2251227965917</v>
      </c>
    </row>
    <row r="955" spans="1:9" s="152" customFormat="1" x14ac:dyDescent="0.2">
      <c r="A955" s="252"/>
      <c r="B955" s="252" t="s">
        <v>7</v>
      </c>
      <c r="C955" s="253" t="s">
        <v>174</v>
      </c>
      <c r="D955" s="254">
        <v>146.87780422234567</v>
      </c>
      <c r="E955" s="255">
        <v>146.87780422234567</v>
      </c>
      <c r="F955" s="255">
        <v>270.73452640961477</v>
      </c>
      <c r="G955" s="173">
        <v>1.8432637105588334</v>
      </c>
      <c r="H955" s="173">
        <v>1.8432637105588334</v>
      </c>
      <c r="I955" s="256">
        <v>87.066498813057379</v>
      </c>
    </row>
    <row r="956" spans="1:9" s="152" customFormat="1" x14ac:dyDescent="0.2">
      <c r="A956" s="252"/>
      <c r="B956" s="252"/>
      <c r="C956" s="253" t="s">
        <v>175</v>
      </c>
      <c r="D956" s="254">
        <v>111.96871615641015</v>
      </c>
      <c r="E956" s="255">
        <v>111.96871615641015</v>
      </c>
      <c r="F956" s="255">
        <v>120.15795632774375</v>
      </c>
      <c r="G956" s="173">
        <v>1.0731386449041174</v>
      </c>
      <c r="H956" s="173">
        <v>1.0731386449041174</v>
      </c>
      <c r="I956" s="256">
        <v>38.448071614945121</v>
      </c>
    </row>
    <row r="957" spans="1:9" s="152" customFormat="1" x14ac:dyDescent="0.2">
      <c r="A957" s="252"/>
      <c r="B957" s="252"/>
      <c r="C957" s="253" t="s">
        <v>176</v>
      </c>
      <c r="D957" s="254">
        <v>162.72833178657788</v>
      </c>
      <c r="E957" s="255">
        <v>73.858857690568144</v>
      </c>
      <c r="F957" s="255">
        <v>208.54029829419625</v>
      </c>
      <c r="G957" s="173">
        <v>1.2815242189522464</v>
      </c>
      <c r="H957" s="173">
        <v>2.8234974763335265</v>
      </c>
      <c r="I957" s="256">
        <v>8.3600574177926568</v>
      </c>
    </row>
    <row r="958" spans="1:9" s="152" customFormat="1" x14ac:dyDescent="0.2">
      <c r="A958" s="252"/>
      <c r="B958" s="252"/>
      <c r="C958" s="253" t="s">
        <v>177</v>
      </c>
      <c r="D958" s="254">
        <v>140.52194148442294</v>
      </c>
      <c r="E958" s="255">
        <v>3.4791610148384295</v>
      </c>
      <c r="F958" s="255">
        <v>5.5666577481659845</v>
      </c>
      <c r="G958" s="173">
        <v>3.9614153415202115E-2</v>
      </c>
      <c r="H958" s="173">
        <v>1.6000000357627879</v>
      </c>
      <c r="I958" s="257"/>
    </row>
    <row r="959" spans="1:9" s="152" customFormat="1" x14ac:dyDescent="0.2">
      <c r="A959" s="252"/>
      <c r="B959" s="252"/>
      <c r="C959" s="253" t="s">
        <v>7</v>
      </c>
      <c r="D959" s="254">
        <v>91.895164275377368</v>
      </c>
      <c r="E959" s="255">
        <v>91.895164275377368</v>
      </c>
      <c r="F959" s="255">
        <v>109.12550595091386</v>
      </c>
      <c r="G959" s="173">
        <v>1.1874999823048713</v>
      </c>
      <c r="H959" s="173">
        <v>1.1874999823048713</v>
      </c>
      <c r="I959" s="256">
        <v>87.300404760731098</v>
      </c>
    </row>
    <row r="960" spans="1:9" s="152" customFormat="1" x14ac:dyDescent="0.2">
      <c r="A960" s="252"/>
      <c r="B960" s="252"/>
      <c r="C960" s="253" t="s">
        <v>178</v>
      </c>
      <c r="D960" s="254">
        <v>232.3652150532543</v>
      </c>
      <c r="E960" s="255">
        <v>198.55484601284144</v>
      </c>
      <c r="F960" s="255">
        <v>48.399309137521115</v>
      </c>
      <c r="G960" s="173">
        <v>0.20828982137635699</v>
      </c>
      <c r="H960" s="173">
        <v>0.24375788407798876</v>
      </c>
      <c r="I960" s="256">
        <v>37.277813940998229</v>
      </c>
    </row>
    <row r="961" spans="1:9" s="152" customFormat="1" x14ac:dyDescent="0.2">
      <c r="A961" s="252"/>
      <c r="B961" s="252"/>
      <c r="C961" s="253" t="s">
        <v>123</v>
      </c>
      <c r="D961" s="254">
        <v>886.35717297838835</v>
      </c>
      <c r="E961" s="255">
        <v>626.63454937238123</v>
      </c>
      <c r="F961" s="255">
        <v>762.52425386815571</v>
      </c>
      <c r="G961" s="173">
        <v>0.86029004685083987</v>
      </c>
      <c r="H961" s="173">
        <v>1.2168563872385869</v>
      </c>
      <c r="I961" s="256">
        <v>258.45284654752447</v>
      </c>
    </row>
    <row r="962" spans="1:9" s="152" customFormat="1" x14ac:dyDescent="0.2">
      <c r="A962" s="252"/>
      <c r="B962" s="252" t="s">
        <v>45</v>
      </c>
      <c r="C962" s="253" t="s">
        <v>179</v>
      </c>
      <c r="D962" s="254">
        <v>1723.7208581215323</v>
      </c>
      <c r="E962" s="255">
        <v>1712.5377532628956</v>
      </c>
      <c r="F962" s="255">
        <v>707.46300022717878</v>
      </c>
      <c r="G962" s="173">
        <v>0.41042782356196245</v>
      </c>
      <c r="H962" s="173">
        <v>0.41310797316978887</v>
      </c>
      <c r="I962" s="256">
        <v>458.85243756005542</v>
      </c>
    </row>
    <row r="963" spans="1:9" s="152" customFormat="1" x14ac:dyDescent="0.2">
      <c r="A963" s="252"/>
      <c r="B963" s="252"/>
      <c r="C963" s="253" t="s">
        <v>180</v>
      </c>
      <c r="D963" s="254">
        <v>418.06351321231483</v>
      </c>
      <c r="E963" s="255">
        <v>398.56814811670574</v>
      </c>
      <c r="F963" s="255">
        <v>524.99769894321116</v>
      </c>
      <c r="G963" s="173">
        <v>1.2557845455328924</v>
      </c>
      <c r="H963" s="173">
        <v>1.3172093691477957</v>
      </c>
      <c r="I963" s="256">
        <v>365.05753830419991</v>
      </c>
    </row>
    <row r="964" spans="1:9" s="152" customFormat="1" x14ac:dyDescent="0.2">
      <c r="A964" s="252"/>
      <c r="B964" s="252"/>
      <c r="C964" s="253" t="s">
        <v>181</v>
      </c>
      <c r="D964" s="254">
        <v>262.79823937557734</v>
      </c>
      <c r="E964" s="255">
        <v>262.79823937557734</v>
      </c>
      <c r="F964" s="255">
        <v>161.36105635638694</v>
      </c>
      <c r="G964" s="173">
        <v>0.6140111773191077</v>
      </c>
      <c r="H964" s="173">
        <v>0.6140111773191077</v>
      </c>
      <c r="I964" s="256">
        <v>62.625725108638093</v>
      </c>
    </row>
    <row r="965" spans="1:9" s="152" customFormat="1" x14ac:dyDescent="0.2">
      <c r="A965" s="252"/>
      <c r="B965" s="252"/>
      <c r="C965" s="253" t="s">
        <v>182</v>
      </c>
      <c r="D965" s="254">
        <v>17.81987698825629</v>
      </c>
      <c r="E965" s="255">
        <v>17.81987698825629</v>
      </c>
      <c r="F965" s="255">
        <v>6.7715532555373903</v>
      </c>
      <c r="G965" s="173">
        <v>0.38</v>
      </c>
      <c r="H965" s="173">
        <v>0.38</v>
      </c>
      <c r="I965" s="256">
        <v>3.3857766277686951</v>
      </c>
    </row>
    <row r="966" spans="1:9" s="152" customFormat="1" x14ac:dyDescent="0.2">
      <c r="A966" s="252"/>
      <c r="B966" s="252"/>
      <c r="C966" s="253" t="s">
        <v>183</v>
      </c>
      <c r="D966" s="254">
        <v>1267.0644587301997</v>
      </c>
      <c r="E966" s="255">
        <v>1202.8024056371476</v>
      </c>
      <c r="F966" s="255">
        <v>543.61476204071482</v>
      </c>
      <c r="G966" s="173">
        <v>0.42903481215588934</v>
      </c>
      <c r="H966" s="173">
        <v>0.45195682972778195</v>
      </c>
      <c r="I966" s="256">
        <v>251.250459409255</v>
      </c>
    </row>
    <row r="967" spans="1:9" s="152" customFormat="1" x14ac:dyDescent="0.2">
      <c r="A967" s="252"/>
      <c r="B967" s="252"/>
      <c r="C967" s="253" t="s">
        <v>184</v>
      </c>
      <c r="D967" s="254">
        <v>965.96154363781193</v>
      </c>
      <c r="E967" s="255">
        <v>965.96154363781193</v>
      </c>
      <c r="F967" s="255">
        <v>926.58409379949444</v>
      </c>
      <c r="G967" s="173">
        <v>0.95923497151861559</v>
      </c>
      <c r="H967" s="173">
        <v>0.95923497151861559</v>
      </c>
      <c r="I967" s="256">
        <v>477.8283332042131</v>
      </c>
    </row>
    <row r="968" spans="1:9" s="152" customFormat="1" x14ac:dyDescent="0.2">
      <c r="A968" s="252"/>
      <c r="B968" s="252"/>
      <c r="C968" s="253" t="s">
        <v>185</v>
      </c>
      <c r="D968" s="254">
        <v>1101.2272105071077</v>
      </c>
      <c r="E968" s="255">
        <v>1077.298722715457</v>
      </c>
      <c r="F968" s="255">
        <v>1319.7315606231759</v>
      </c>
      <c r="G968" s="173">
        <v>1.1984189529928602</v>
      </c>
      <c r="H968" s="173">
        <v>1.2250377103359398</v>
      </c>
      <c r="I968" s="256">
        <v>363.6842556991744</v>
      </c>
    </row>
    <row r="969" spans="1:9" s="152" customFormat="1" x14ac:dyDescent="0.2">
      <c r="A969" s="252"/>
      <c r="B969" s="252"/>
      <c r="C969" s="253" t="s">
        <v>186</v>
      </c>
      <c r="D969" s="254">
        <v>1086.5262094474397</v>
      </c>
      <c r="E969" s="255">
        <v>998.4567617616774</v>
      </c>
      <c r="F969" s="255">
        <v>449.42036807535487</v>
      </c>
      <c r="G969" s="173">
        <v>0.41363048969054383</v>
      </c>
      <c r="H969" s="173">
        <v>0.45011500275925564</v>
      </c>
      <c r="I969" s="256">
        <v>221.59127532520588</v>
      </c>
    </row>
    <row r="970" spans="1:9" s="152" customFormat="1" x14ac:dyDescent="0.2">
      <c r="A970" s="252"/>
      <c r="B970" s="252"/>
      <c r="C970" s="253" t="s">
        <v>123</v>
      </c>
      <c r="D970" s="254">
        <v>6843.1819100202392</v>
      </c>
      <c r="E970" s="255">
        <v>6636.2434514955294</v>
      </c>
      <c r="F970" s="255">
        <v>4639.9440933210544</v>
      </c>
      <c r="G970" s="173">
        <v>0.67803898162153797</v>
      </c>
      <c r="H970" s="173">
        <v>0.69918232012350401</v>
      </c>
      <c r="I970" s="256">
        <v>2204.2758012385102</v>
      </c>
    </row>
    <row r="971" spans="1:9" s="152" customFormat="1" x14ac:dyDescent="0.2">
      <c r="A971" s="252"/>
      <c r="B971" s="252" t="s">
        <v>46</v>
      </c>
      <c r="C971" s="253" t="s">
        <v>187</v>
      </c>
      <c r="D971" s="254">
        <v>1097.5216023688488</v>
      </c>
      <c r="E971" s="255">
        <v>1097.5216023688488</v>
      </c>
      <c r="F971" s="255">
        <v>266.89744130506739</v>
      </c>
      <c r="G971" s="173">
        <v>0.24318194806280452</v>
      </c>
      <c r="H971" s="173">
        <v>0.24318194806280452</v>
      </c>
      <c r="I971" s="256">
        <v>118.60711225996208</v>
      </c>
    </row>
    <row r="972" spans="1:9" s="152" customFormat="1" x14ac:dyDescent="0.2">
      <c r="A972" s="252"/>
      <c r="B972" s="252"/>
      <c r="C972" s="253" t="s">
        <v>188</v>
      </c>
      <c r="D972" s="254">
        <v>368.74366227775909</v>
      </c>
      <c r="E972" s="255">
        <v>317.04362850182036</v>
      </c>
      <c r="F972" s="255">
        <v>386.04720016754328</v>
      </c>
      <c r="G972" s="173">
        <v>1.0469256550279369</v>
      </c>
      <c r="H972" s="173">
        <v>1.2176469276225392</v>
      </c>
      <c r="I972" s="256">
        <v>269.87602308739196</v>
      </c>
    </row>
    <row r="973" spans="1:9" s="152" customFormat="1" x14ac:dyDescent="0.2">
      <c r="A973" s="252"/>
      <c r="B973" s="252"/>
      <c r="C973" s="253" t="s">
        <v>189</v>
      </c>
      <c r="D973" s="254">
        <v>6371.6663566120778</v>
      </c>
      <c r="E973" s="255">
        <v>5950.1342948757156</v>
      </c>
      <c r="F973" s="255">
        <v>3944.6353138541658</v>
      </c>
      <c r="G973" s="173">
        <v>0.61909006107337905</v>
      </c>
      <c r="H973" s="173">
        <v>0.66294895516077756</v>
      </c>
      <c r="I973" s="256">
        <v>1382.0244744291904</v>
      </c>
    </row>
    <row r="974" spans="1:9" s="152" customFormat="1" x14ac:dyDescent="0.2">
      <c r="A974" s="252"/>
      <c r="B974" s="252"/>
      <c r="C974" s="253" t="s">
        <v>190</v>
      </c>
      <c r="D974" s="254">
        <v>2137.5250884229572</v>
      </c>
      <c r="E974" s="255">
        <v>1916.114085273349</v>
      </c>
      <c r="F974" s="255">
        <v>889.27431980000006</v>
      </c>
      <c r="G974" s="173">
        <v>0.41602988644034911</v>
      </c>
      <c r="H974" s="173">
        <v>0.46410301277710087</v>
      </c>
      <c r="I974" s="256">
        <v>423.58394935796036</v>
      </c>
    </row>
    <row r="975" spans="1:9" s="152" customFormat="1" x14ac:dyDescent="0.2">
      <c r="A975" s="252"/>
      <c r="B975" s="252"/>
      <c r="C975" s="253" t="s">
        <v>191</v>
      </c>
      <c r="D975" s="254">
        <v>2522.5889379531377</v>
      </c>
      <c r="E975" s="255">
        <v>2487.8740202212334</v>
      </c>
      <c r="F975" s="255">
        <v>925.55836444588022</v>
      </c>
      <c r="G975" s="173">
        <v>0.36690811987659416</v>
      </c>
      <c r="H975" s="173">
        <v>0.37202782653905248</v>
      </c>
      <c r="I975" s="256">
        <v>195.05477167997833</v>
      </c>
    </row>
    <row r="976" spans="1:9" s="152" customFormat="1" x14ac:dyDescent="0.2">
      <c r="A976" s="252"/>
      <c r="B976" s="252"/>
      <c r="C976" s="253" t="s">
        <v>192</v>
      </c>
      <c r="D976" s="254">
        <v>5458.8276984294744</v>
      </c>
      <c r="E976" s="255">
        <v>5323.4858196103532</v>
      </c>
      <c r="F976" s="255">
        <v>2547.9197338600488</v>
      </c>
      <c r="G976" s="173">
        <v>0.46675218098440718</v>
      </c>
      <c r="H976" s="173">
        <v>0.47861867584471957</v>
      </c>
      <c r="I976" s="256">
        <v>1222.5352369374714</v>
      </c>
    </row>
    <row r="977" spans="1:9" s="152" customFormat="1" x14ac:dyDescent="0.2">
      <c r="A977" s="252"/>
      <c r="B977" s="252"/>
      <c r="C977" s="253" t="s">
        <v>193</v>
      </c>
      <c r="D977" s="254">
        <v>1114.3293276901472</v>
      </c>
      <c r="E977" s="255">
        <v>1114.3293276901472</v>
      </c>
      <c r="F977" s="255">
        <v>632.35559182279974</v>
      </c>
      <c r="G977" s="173">
        <v>0.56747639688671447</v>
      </c>
      <c r="H977" s="173">
        <v>0.56747639688671447</v>
      </c>
      <c r="I977" s="256">
        <v>298.43730295246405</v>
      </c>
    </row>
    <row r="978" spans="1:9" s="152" customFormat="1" x14ac:dyDescent="0.2">
      <c r="A978" s="252"/>
      <c r="B978" s="252"/>
      <c r="C978" s="253" t="s">
        <v>194</v>
      </c>
      <c r="D978" s="254">
        <v>319.48448905255117</v>
      </c>
      <c r="E978" s="255">
        <v>282.146491905662</v>
      </c>
      <c r="F978" s="255">
        <v>172.97888486823894</v>
      </c>
      <c r="G978" s="173">
        <v>0.54143124563329303</v>
      </c>
      <c r="H978" s="173">
        <v>0.61308182036895875</v>
      </c>
      <c r="I978" s="256">
        <v>67.495516283419079</v>
      </c>
    </row>
    <row r="979" spans="1:9" s="152" customFormat="1" x14ac:dyDescent="0.2">
      <c r="A979" s="252"/>
      <c r="B979" s="252"/>
      <c r="C979" s="253" t="s">
        <v>195</v>
      </c>
      <c r="D979" s="254">
        <v>337.34472665862916</v>
      </c>
      <c r="E979" s="255">
        <v>337.34472665862916</v>
      </c>
      <c r="F979" s="255">
        <v>430.00810247624179</v>
      </c>
      <c r="G979" s="173">
        <v>1.2746845244490272</v>
      </c>
      <c r="H979" s="173">
        <v>1.2746845244490272</v>
      </c>
      <c r="I979" s="256">
        <v>166.70080551304699</v>
      </c>
    </row>
    <row r="980" spans="1:9" s="152" customFormat="1" x14ac:dyDescent="0.2">
      <c r="A980" s="252"/>
      <c r="B980" s="252"/>
      <c r="C980" s="253" t="s">
        <v>196</v>
      </c>
      <c r="D980" s="254">
        <v>5718.5592495013598</v>
      </c>
      <c r="E980" s="255">
        <v>5538.1694675335348</v>
      </c>
      <c r="F980" s="255">
        <v>7814.0681681085334</v>
      </c>
      <c r="G980" s="173">
        <v>1.3664400117546907</v>
      </c>
      <c r="H980" s="173">
        <v>1.4109478256158505</v>
      </c>
      <c r="I980" s="256">
        <v>4074.425376990243</v>
      </c>
    </row>
    <row r="981" spans="1:9" s="152" customFormat="1" x14ac:dyDescent="0.2">
      <c r="A981" s="252"/>
      <c r="B981" s="252"/>
      <c r="C981" s="253" t="s">
        <v>197</v>
      </c>
      <c r="D981" s="254">
        <v>69.3434099780564</v>
      </c>
      <c r="E981" s="255">
        <v>69.3434099780564</v>
      </c>
      <c r="F981" s="255">
        <v>102.69662589950948</v>
      </c>
      <c r="G981" s="173">
        <v>1.480986094165367</v>
      </c>
      <c r="H981" s="173">
        <v>1.480986094165367</v>
      </c>
      <c r="I981" s="256">
        <v>63.081643074427909</v>
      </c>
    </row>
    <row r="982" spans="1:9" s="152" customFormat="1" x14ac:dyDescent="0.2">
      <c r="A982" s="252"/>
      <c r="B982" s="252"/>
      <c r="C982" s="253" t="s">
        <v>198</v>
      </c>
      <c r="D982" s="254">
        <v>1350.3078896376853</v>
      </c>
      <c r="E982" s="255">
        <v>1350.3078896376853</v>
      </c>
      <c r="F982" s="255">
        <v>1121.8834558956135</v>
      </c>
      <c r="G982" s="173">
        <v>0.83083529653125054</v>
      </c>
      <c r="H982" s="173">
        <v>0.83083529653125054</v>
      </c>
      <c r="I982" s="256">
        <v>142.01165792524711</v>
      </c>
    </row>
    <row r="983" spans="1:9" s="152" customFormat="1" x14ac:dyDescent="0.2">
      <c r="A983" s="252"/>
      <c r="B983" s="252"/>
      <c r="C983" s="253" t="s">
        <v>123</v>
      </c>
      <c r="D983" s="254">
        <v>26866.242438582682</v>
      </c>
      <c r="E983" s="255">
        <v>25783.814764255032</v>
      </c>
      <c r="F983" s="255">
        <v>19234.323202503638</v>
      </c>
      <c r="G983" s="173">
        <v>0.71592904167652327</v>
      </c>
      <c r="H983" s="173">
        <v>0.74598438510227061</v>
      </c>
      <c r="I983" s="256">
        <v>8423.8338704908019</v>
      </c>
    </row>
    <row r="984" spans="1:9" s="152" customFormat="1" x14ac:dyDescent="0.2">
      <c r="A984" s="252"/>
      <c r="B984" s="252" t="s">
        <v>68</v>
      </c>
      <c r="C984" s="253" t="s">
        <v>199</v>
      </c>
      <c r="D984" s="254">
        <v>90.26708905936097</v>
      </c>
      <c r="E984" s="255">
        <v>47.039885360130313</v>
      </c>
      <c r="F984" s="255">
        <v>67.559031387208606</v>
      </c>
      <c r="G984" s="173">
        <v>0.74843480709542753</v>
      </c>
      <c r="H984" s="173">
        <v>1.4362073986785211</v>
      </c>
      <c r="I984" s="256">
        <v>33.709728313079836</v>
      </c>
    </row>
    <row r="985" spans="1:9" s="152" customFormat="1" x14ac:dyDescent="0.2">
      <c r="A985" s="252"/>
      <c r="B985" s="252"/>
      <c r="C985" s="253" t="s">
        <v>200</v>
      </c>
      <c r="D985" s="254">
        <v>121.80883507762564</v>
      </c>
      <c r="E985" s="255">
        <v>121.80883507762564</v>
      </c>
      <c r="F985" s="255">
        <v>185.96148821850846</v>
      </c>
      <c r="G985" s="173">
        <v>1.5266666666666664</v>
      </c>
      <c r="H985" s="173">
        <v>1.5266666666666664</v>
      </c>
      <c r="I985" s="256">
        <v>51.971769633120275</v>
      </c>
    </row>
    <row r="986" spans="1:9" s="152" customFormat="1" x14ac:dyDescent="0.2">
      <c r="A986" s="252"/>
      <c r="B986" s="252"/>
      <c r="C986" s="253" t="s">
        <v>201</v>
      </c>
      <c r="D986" s="254">
        <v>921.44772678842594</v>
      </c>
      <c r="E986" s="255">
        <v>838.64741417439518</v>
      </c>
      <c r="F986" s="255">
        <v>1154.5026715369991</v>
      </c>
      <c r="G986" s="173">
        <v>1.2529225890662867</v>
      </c>
      <c r="H986" s="173">
        <v>1.3766246124702441</v>
      </c>
      <c r="I986" s="256">
        <v>608.25118054832171</v>
      </c>
    </row>
    <row r="987" spans="1:9" s="152" customFormat="1" x14ac:dyDescent="0.2">
      <c r="A987" s="252"/>
      <c r="B987" s="252"/>
      <c r="C987" s="253" t="s">
        <v>202</v>
      </c>
      <c r="D987" s="254">
        <v>923.6763470563526</v>
      </c>
      <c r="E987" s="255">
        <v>827.89406033239959</v>
      </c>
      <c r="F987" s="255">
        <v>682.12443141582889</v>
      </c>
      <c r="G987" s="173">
        <v>0.73848857729190409</v>
      </c>
      <c r="H987" s="173">
        <v>0.82392719563896355</v>
      </c>
      <c r="I987" s="256">
        <v>329.6517607116499</v>
      </c>
    </row>
    <row r="988" spans="1:9" s="152" customFormat="1" x14ac:dyDescent="0.2">
      <c r="A988" s="252"/>
      <c r="B988" s="252"/>
      <c r="C988" s="253" t="s">
        <v>203</v>
      </c>
      <c r="D988" s="254">
        <v>574.44863521834736</v>
      </c>
      <c r="E988" s="255">
        <v>545.85899311202866</v>
      </c>
      <c r="F988" s="255">
        <v>556.29765666870207</v>
      </c>
      <c r="G988" s="173">
        <v>0.96840278236060895</v>
      </c>
      <c r="H988" s="173">
        <v>1.0191233701164488</v>
      </c>
      <c r="I988" s="256">
        <v>198.3305271382805</v>
      </c>
    </row>
    <row r="989" spans="1:9" s="152" customFormat="1" x14ac:dyDescent="0.2">
      <c r="A989" s="252"/>
      <c r="B989" s="252"/>
      <c r="C989" s="253" t="s">
        <v>204</v>
      </c>
      <c r="D989" s="254">
        <v>1693.8950034295001</v>
      </c>
      <c r="E989" s="255">
        <v>1357.7336594959258</v>
      </c>
      <c r="F989" s="255">
        <v>1992.189957122185</v>
      </c>
      <c r="G989" s="173">
        <v>1.1761000257328522</v>
      </c>
      <c r="H989" s="173">
        <v>1.4672906892960202</v>
      </c>
      <c r="I989" s="256">
        <v>1514.6800359282825</v>
      </c>
    </row>
    <row r="990" spans="1:9" s="152" customFormat="1" x14ac:dyDescent="0.2">
      <c r="A990" s="252"/>
      <c r="B990" s="252"/>
      <c r="C990" s="253" t="s">
        <v>205</v>
      </c>
      <c r="D990" s="254">
        <v>4905.0401657196535</v>
      </c>
      <c r="E990" s="255">
        <v>3966.8913761246054</v>
      </c>
      <c r="F990" s="255">
        <v>4319.5289474741076</v>
      </c>
      <c r="G990" s="173">
        <v>0.88063069853381282</v>
      </c>
      <c r="H990" s="173">
        <v>1.0888951922081633</v>
      </c>
      <c r="I990" s="256">
        <v>2408.3372248193618</v>
      </c>
    </row>
    <row r="991" spans="1:9" s="152" customFormat="1" x14ac:dyDescent="0.2">
      <c r="A991" s="252"/>
      <c r="B991" s="252"/>
      <c r="C991" s="253" t="s">
        <v>206</v>
      </c>
      <c r="D991" s="254">
        <v>277.70102481742458</v>
      </c>
      <c r="E991" s="255">
        <v>268.32048729891096</v>
      </c>
      <c r="F991" s="255">
        <v>446.06756882207992</v>
      </c>
      <c r="G991" s="173">
        <v>1.6062870819988815</v>
      </c>
      <c r="H991" s="173">
        <v>1.6624431973588265</v>
      </c>
      <c r="I991" s="256">
        <v>169.31677479452713</v>
      </c>
    </row>
    <row r="992" spans="1:9" s="152" customFormat="1" x14ac:dyDescent="0.2">
      <c r="A992" s="252"/>
      <c r="B992" s="252"/>
      <c r="C992" s="253" t="s">
        <v>207</v>
      </c>
      <c r="D992" s="254">
        <v>380.39899497318567</v>
      </c>
      <c r="E992" s="255">
        <v>361.96527918297062</v>
      </c>
      <c r="F992" s="255">
        <v>642.31051661243032</v>
      </c>
      <c r="G992" s="173">
        <v>1.6885179117197899</v>
      </c>
      <c r="H992" s="173">
        <v>1.7745086436529383</v>
      </c>
      <c r="I992" s="256">
        <v>451.20945852826446</v>
      </c>
    </row>
    <row r="993" spans="1:9" s="152" customFormat="1" x14ac:dyDescent="0.2">
      <c r="A993" s="252"/>
      <c r="B993" s="252"/>
      <c r="C993" s="253" t="s">
        <v>208</v>
      </c>
      <c r="D993" s="254">
        <v>1201.2111055090297</v>
      </c>
      <c r="E993" s="255">
        <v>1191.5598154839629</v>
      </c>
      <c r="F993" s="255">
        <v>823.40814755778399</v>
      </c>
      <c r="G993" s="173">
        <v>0.68548163081530411</v>
      </c>
      <c r="H993" s="173">
        <v>0.6910338338519324</v>
      </c>
      <c r="I993" s="256">
        <v>525.95373144312578</v>
      </c>
    </row>
    <row r="994" spans="1:9" s="152" customFormat="1" x14ac:dyDescent="0.2">
      <c r="A994" s="252"/>
      <c r="B994" s="252"/>
      <c r="C994" s="253" t="s">
        <v>209</v>
      </c>
      <c r="D994" s="254">
        <v>765.90617818403791</v>
      </c>
      <c r="E994" s="255">
        <v>750.48229405917164</v>
      </c>
      <c r="F994" s="255">
        <v>722.92318415726254</v>
      </c>
      <c r="G994" s="173">
        <v>0.9438795569860946</v>
      </c>
      <c r="H994" s="173">
        <v>0.9632781344475847</v>
      </c>
      <c r="I994" s="256">
        <v>332.66681427595711</v>
      </c>
    </row>
    <row r="995" spans="1:9" s="152" customFormat="1" x14ac:dyDescent="0.2">
      <c r="A995" s="252"/>
      <c r="B995" s="252"/>
      <c r="C995" s="253" t="s">
        <v>123</v>
      </c>
      <c r="D995" s="254">
        <v>11855.801105832947</v>
      </c>
      <c r="E995" s="255">
        <v>10278.202099702128</v>
      </c>
      <c r="F995" s="255">
        <v>11592.873600973095</v>
      </c>
      <c r="G995" s="173">
        <v>0.97782288159924557</v>
      </c>
      <c r="H995" s="173">
        <v>1.127908703148488</v>
      </c>
      <c r="I995" s="256">
        <v>6624.0790061339694</v>
      </c>
    </row>
    <row r="996" spans="1:9" s="152" customFormat="1" x14ac:dyDescent="0.2">
      <c r="A996" s="252"/>
      <c r="B996" s="252" t="s">
        <v>48</v>
      </c>
      <c r="C996" s="253" t="s">
        <v>210</v>
      </c>
      <c r="D996" s="254">
        <v>132.10834174241563</v>
      </c>
      <c r="E996" s="255">
        <v>132.04584174241563</v>
      </c>
      <c r="F996" s="255">
        <v>156.7735307039099</v>
      </c>
      <c r="G996" s="173">
        <v>1.1867042507397934</v>
      </c>
      <c r="H996" s="173">
        <v>1.1872659421546272</v>
      </c>
      <c r="I996" s="256">
        <v>52.62185086274831</v>
      </c>
    </row>
    <row r="997" spans="1:9" s="152" customFormat="1" x14ac:dyDescent="0.2">
      <c r="A997" s="252"/>
      <c r="B997" s="252"/>
      <c r="C997" s="253" t="s">
        <v>211</v>
      </c>
      <c r="D997" s="254">
        <v>14.310251594825724</v>
      </c>
      <c r="E997" s="255">
        <v>12.655214391809823</v>
      </c>
      <c r="F997" s="255">
        <v>7.5530379741578431</v>
      </c>
      <c r="G997" s="173">
        <v>0.52780609230440489</v>
      </c>
      <c r="H997" s="173">
        <v>0.59683208362285856</v>
      </c>
      <c r="I997" s="256">
        <v>0.1840789399657502</v>
      </c>
    </row>
    <row r="998" spans="1:9" s="152" customFormat="1" x14ac:dyDescent="0.2">
      <c r="A998" s="252"/>
      <c r="B998" s="252"/>
      <c r="C998" s="253" t="s">
        <v>212</v>
      </c>
      <c r="D998" s="254">
        <v>1819.4896764169648</v>
      </c>
      <c r="E998" s="255">
        <v>1767.3532093019987</v>
      </c>
      <c r="F998" s="255">
        <v>1579.2124094092144</v>
      </c>
      <c r="G998" s="173">
        <v>0.86794249501820908</v>
      </c>
      <c r="H998" s="173">
        <v>0.89354657637049872</v>
      </c>
      <c r="I998" s="256">
        <v>498.27322228645193</v>
      </c>
    </row>
    <row r="999" spans="1:9" s="152" customFormat="1" x14ac:dyDescent="0.2">
      <c r="A999" s="252"/>
      <c r="B999" s="252"/>
      <c r="C999" s="253" t="s">
        <v>213</v>
      </c>
      <c r="D999" s="254">
        <v>331.35529819807778</v>
      </c>
      <c r="E999" s="255">
        <v>331.35529819807778</v>
      </c>
      <c r="F999" s="255">
        <v>96.739583471074525</v>
      </c>
      <c r="G999" s="173">
        <v>0.29195121972441035</v>
      </c>
      <c r="H999" s="173">
        <v>0.29195121972441035</v>
      </c>
      <c r="I999" s="257"/>
    </row>
    <row r="1000" spans="1:9" s="152" customFormat="1" x14ac:dyDescent="0.2">
      <c r="A1000" s="252"/>
      <c r="B1000" s="252"/>
      <c r="C1000" s="253" t="s">
        <v>214</v>
      </c>
      <c r="D1000" s="254">
        <v>2206.7306606326656</v>
      </c>
      <c r="E1000" s="255">
        <v>2000.9539551946461</v>
      </c>
      <c r="F1000" s="255">
        <v>928.58283451140721</v>
      </c>
      <c r="G1000" s="173">
        <v>0.42079572785071295</v>
      </c>
      <c r="H1000" s="173">
        <v>0.46407006623052344</v>
      </c>
      <c r="I1000" s="256">
        <v>301.22320444241046</v>
      </c>
    </row>
    <row r="1001" spans="1:9" s="152" customFormat="1" x14ac:dyDescent="0.2">
      <c r="A1001" s="252"/>
      <c r="B1001" s="252"/>
      <c r="C1001" s="253" t="s">
        <v>215</v>
      </c>
      <c r="D1001" s="254">
        <v>5185.885358859111</v>
      </c>
      <c r="E1001" s="255">
        <v>4675.4426960105302</v>
      </c>
      <c r="F1001" s="255">
        <v>2724.177346951175</v>
      </c>
      <c r="G1001" s="173">
        <v>0.52530612584742731</v>
      </c>
      <c r="H1001" s="173">
        <v>0.58265655769359892</v>
      </c>
      <c r="I1001" s="256">
        <v>1242.7879820654191</v>
      </c>
    </row>
    <row r="1002" spans="1:9" s="152" customFormat="1" x14ac:dyDescent="0.2">
      <c r="A1002" s="252"/>
      <c r="B1002" s="252"/>
      <c r="C1002" s="253" t="s">
        <v>216</v>
      </c>
      <c r="D1002" s="254">
        <v>2796.103096174129</v>
      </c>
      <c r="E1002" s="255">
        <v>2589.8298895758326</v>
      </c>
      <c r="F1002" s="255">
        <v>2502.7813461520923</v>
      </c>
      <c r="G1002" s="173">
        <v>0.89509623217277468</v>
      </c>
      <c r="H1002" s="173">
        <v>0.96638831616929199</v>
      </c>
      <c r="I1002" s="256">
        <v>1260.2698394654251</v>
      </c>
    </row>
    <row r="1003" spans="1:9" s="152" customFormat="1" x14ac:dyDescent="0.2">
      <c r="A1003" s="252"/>
      <c r="B1003" s="252"/>
      <c r="C1003" s="253" t="s">
        <v>217</v>
      </c>
      <c r="D1003" s="254">
        <v>406.99456708179389</v>
      </c>
      <c r="E1003" s="255">
        <v>392.04768085713351</v>
      </c>
      <c r="F1003" s="255">
        <v>848.43711314599318</v>
      </c>
      <c r="G1003" s="173">
        <v>2.0846398988305963</v>
      </c>
      <c r="H1003" s="173">
        <v>2.164117158635031</v>
      </c>
      <c r="I1003" s="256">
        <v>605.33992326381508</v>
      </c>
    </row>
    <row r="1004" spans="1:9" s="152" customFormat="1" x14ac:dyDescent="0.2">
      <c r="A1004" s="252"/>
      <c r="B1004" s="252"/>
      <c r="C1004" s="253" t="s">
        <v>218</v>
      </c>
      <c r="D1004" s="254">
        <v>1969.4494550778672</v>
      </c>
      <c r="E1004" s="255">
        <v>1967.6098129917332</v>
      </c>
      <c r="F1004" s="255">
        <v>1895.0223039360746</v>
      </c>
      <c r="G1004" s="173">
        <v>0.96220915903685889</v>
      </c>
      <c r="H1004" s="173">
        <v>0.96310878885824935</v>
      </c>
      <c r="I1004" s="256">
        <v>634.58184376579845</v>
      </c>
    </row>
    <row r="1005" spans="1:9" s="152" customFormat="1" x14ac:dyDescent="0.2">
      <c r="A1005" s="252"/>
      <c r="B1005" s="252"/>
      <c r="C1005" s="253" t="s">
        <v>219</v>
      </c>
      <c r="D1005" s="254">
        <v>5405.5046918671187</v>
      </c>
      <c r="E1005" s="255">
        <v>5175.2724754594301</v>
      </c>
      <c r="F1005" s="255">
        <v>3986.6687831626118</v>
      </c>
      <c r="G1005" s="173">
        <v>0.73752017811783155</v>
      </c>
      <c r="H1005" s="173">
        <v>0.77033021972600557</v>
      </c>
      <c r="I1005" s="256">
        <v>1222.5571180648444</v>
      </c>
    </row>
    <row r="1006" spans="1:9" s="152" customFormat="1" x14ac:dyDescent="0.2">
      <c r="A1006" s="252"/>
      <c r="B1006" s="252"/>
      <c r="C1006" s="253" t="s">
        <v>220</v>
      </c>
      <c r="D1006" s="254">
        <v>1945.7186207607963</v>
      </c>
      <c r="E1006" s="255">
        <v>1876.0128319230723</v>
      </c>
      <c r="F1006" s="255">
        <v>1301.6891645095573</v>
      </c>
      <c r="G1006" s="173">
        <v>0.66900175113736804</v>
      </c>
      <c r="H1006" s="173">
        <v>0.69385941415721308</v>
      </c>
      <c r="I1006" s="256">
        <v>578.51297042473107</v>
      </c>
    </row>
    <row r="1007" spans="1:9" s="152" customFormat="1" x14ac:dyDescent="0.2">
      <c r="A1007" s="252"/>
      <c r="B1007" s="252"/>
      <c r="C1007" s="253" t="s">
        <v>221</v>
      </c>
      <c r="D1007" s="254">
        <v>1206.3613608593716</v>
      </c>
      <c r="E1007" s="255">
        <v>1191.171080799211</v>
      </c>
      <c r="F1007" s="255">
        <v>567.39665892466257</v>
      </c>
      <c r="G1007" s="173">
        <v>0.47033722840763742</v>
      </c>
      <c r="H1007" s="173">
        <v>0.47633515291856338</v>
      </c>
      <c r="I1007" s="256">
        <v>96.37831630239171</v>
      </c>
    </row>
    <row r="1008" spans="1:9" s="152" customFormat="1" x14ac:dyDescent="0.2">
      <c r="A1008" s="252"/>
      <c r="B1008" s="252"/>
      <c r="C1008" s="253" t="s">
        <v>223</v>
      </c>
      <c r="D1008" s="254">
        <v>148.17743575760721</v>
      </c>
      <c r="E1008" s="255">
        <v>148.17743575760721</v>
      </c>
      <c r="F1008" s="255">
        <v>13.806424310281574</v>
      </c>
      <c r="G1008" s="173">
        <v>9.3174944212602709E-2</v>
      </c>
      <c r="H1008" s="173">
        <v>9.3174944212602709E-2</v>
      </c>
      <c r="I1008" s="256">
        <v>11.056847901836061</v>
      </c>
    </row>
    <row r="1009" spans="1:9" s="152" customFormat="1" x14ac:dyDescent="0.2">
      <c r="A1009" s="252"/>
      <c r="B1009" s="252"/>
      <c r="C1009" s="253" t="s">
        <v>224</v>
      </c>
      <c r="D1009" s="254">
        <v>1711.4472912171861</v>
      </c>
      <c r="E1009" s="255">
        <v>1525.8488648919831</v>
      </c>
      <c r="F1009" s="255">
        <v>445.1406127814592</v>
      </c>
      <c r="G1009" s="173">
        <v>0.2600960105904716</v>
      </c>
      <c r="H1009" s="173">
        <v>0.29173309560575078</v>
      </c>
      <c r="I1009" s="256">
        <v>114.4922285254198</v>
      </c>
    </row>
    <row r="1010" spans="1:9" s="152" customFormat="1" x14ac:dyDescent="0.2">
      <c r="A1010" s="252"/>
      <c r="B1010" s="252"/>
      <c r="C1010" s="253" t="s">
        <v>123</v>
      </c>
      <c r="D1010" s="254">
        <v>25279.636106239937</v>
      </c>
      <c r="E1010" s="255">
        <v>23785.776287095483</v>
      </c>
      <c r="F1010" s="255">
        <v>17053.981149943669</v>
      </c>
      <c r="G1010" s="173">
        <v>0.67461339547265575</v>
      </c>
      <c r="H1010" s="173">
        <v>0.71698232355762881</v>
      </c>
      <c r="I1010" s="256">
        <v>6618.2794263112582</v>
      </c>
    </row>
    <row r="1011" spans="1:9" s="152" customFormat="1" x14ac:dyDescent="0.2">
      <c r="A1011" s="252"/>
      <c r="B1011" s="252" t="s">
        <v>49</v>
      </c>
      <c r="C1011" s="253" t="s">
        <v>226</v>
      </c>
      <c r="D1011" s="254">
        <v>672.33569385849626</v>
      </c>
      <c r="E1011" s="255">
        <v>672.33569385849626</v>
      </c>
      <c r="F1011" s="255">
        <v>953.52455659636473</v>
      </c>
      <c r="G1011" s="173">
        <v>1.4182268847339363</v>
      </c>
      <c r="H1011" s="173">
        <v>1.4182268847339363</v>
      </c>
      <c r="I1011" s="256">
        <v>568.67971563641981</v>
      </c>
    </row>
    <row r="1012" spans="1:9" s="152" customFormat="1" x14ac:dyDescent="0.2">
      <c r="A1012" s="252"/>
      <c r="B1012" s="252"/>
      <c r="C1012" s="253" t="s">
        <v>228</v>
      </c>
      <c r="D1012" s="254">
        <v>32.603724435164125</v>
      </c>
      <c r="E1012" s="255">
        <v>32.603724435164125</v>
      </c>
      <c r="F1012" s="255">
        <v>24.59957093255192</v>
      </c>
      <c r="G1012" s="173">
        <v>0.75450186623527349</v>
      </c>
      <c r="H1012" s="173">
        <v>0.75450186623527349</v>
      </c>
      <c r="I1012" s="256">
        <v>9.4760482830516022</v>
      </c>
    </row>
    <row r="1013" spans="1:9" s="152" customFormat="1" x14ac:dyDescent="0.2">
      <c r="A1013" s="252"/>
      <c r="B1013" s="252"/>
      <c r="C1013" s="253" t="s">
        <v>229</v>
      </c>
      <c r="D1013" s="254">
        <v>704.29615489148637</v>
      </c>
      <c r="E1013" s="255">
        <v>679.97534739999992</v>
      </c>
      <c r="F1013" s="255">
        <v>628.39927279227436</v>
      </c>
      <c r="G1013" s="173">
        <v>0.89223726187898078</v>
      </c>
      <c r="H1013" s="173">
        <v>0.92415008160967105</v>
      </c>
      <c r="I1013" s="256">
        <v>237.38015158978783</v>
      </c>
    </row>
    <row r="1014" spans="1:9" s="152" customFormat="1" x14ac:dyDescent="0.2">
      <c r="A1014" s="252"/>
      <c r="B1014" s="252"/>
      <c r="C1014" s="253" t="s">
        <v>230</v>
      </c>
      <c r="D1014" s="254">
        <v>5.3036872350136752</v>
      </c>
      <c r="E1014" s="255">
        <v>5.3036872350136752</v>
      </c>
      <c r="F1014" s="255">
        <v>3.394359980275131</v>
      </c>
      <c r="G1014" s="173">
        <v>0.64000002825701674</v>
      </c>
      <c r="H1014" s="173">
        <v>0.64000002825701674</v>
      </c>
      <c r="I1014" s="256">
        <v>2.7154880641488401</v>
      </c>
    </row>
    <row r="1015" spans="1:9" s="152" customFormat="1" x14ac:dyDescent="0.2">
      <c r="A1015" s="252"/>
      <c r="B1015" s="252"/>
      <c r="C1015" s="253" t="s">
        <v>231</v>
      </c>
      <c r="D1015" s="254">
        <v>459.38536231154069</v>
      </c>
      <c r="E1015" s="255">
        <v>426.18259126772278</v>
      </c>
      <c r="F1015" s="255">
        <v>101.29614816704078</v>
      </c>
      <c r="G1015" s="173">
        <v>0.22050364786839882</v>
      </c>
      <c r="H1015" s="173">
        <v>0.23768251036656671</v>
      </c>
      <c r="I1015" s="256">
        <v>67.218866425322503</v>
      </c>
    </row>
    <row r="1016" spans="1:9" s="152" customFormat="1" x14ac:dyDescent="0.2">
      <c r="A1016" s="252"/>
      <c r="B1016" s="252"/>
      <c r="C1016" s="253" t="s">
        <v>232</v>
      </c>
      <c r="D1016" s="254">
        <v>3326.5927281182448</v>
      </c>
      <c r="E1016" s="255">
        <v>3004.404419921555</v>
      </c>
      <c r="F1016" s="255">
        <v>2783.9792088456302</v>
      </c>
      <c r="G1016" s="173">
        <v>0.83688609829326621</v>
      </c>
      <c r="H1016" s="173">
        <v>0.92663264319066596</v>
      </c>
      <c r="I1016" s="256">
        <v>1315.1936422807207</v>
      </c>
    </row>
    <row r="1017" spans="1:9" s="152" customFormat="1" x14ac:dyDescent="0.2">
      <c r="A1017" s="252"/>
      <c r="B1017" s="252"/>
      <c r="C1017" s="253" t="s">
        <v>233</v>
      </c>
      <c r="D1017" s="254">
        <v>1265.112323993879</v>
      </c>
      <c r="E1017" s="255">
        <v>939.3198159583244</v>
      </c>
      <c r="F1017" s="255">
        <v>639.06730286880656</v>
      </c>
      <c r="G1017" s="173">
        <v>0.5051466899407886</v>
      </c>
      <c r="H1017" s="173">
        <v>0.68035113495056998</v>
      </c>
      <c r="I1017" s="256">
        <v>207.56443989494548</v>
      </c>
    </row>
    <row r="1018" spans="1:9" s="152" customFormat="1" x14ac:dyDescent="0.2">
      <c r="A1018" s="252"/>
      <c r="B1018" s="252"/>
      <c r="C1018" s="253" t="s">
        <v>235</v>
      </c>
      <c r="D1018" s="254">
        <v>407.93493440508684</v>
      </c>
      <c r="E1018" s="255">
        <v>407.93493440508684</v>
      </c>
      <c r="F1018" s="255">
        <v>553.02692995120231</v>
      </c>
      <c r="G1018" s="173">
        <v>1.3556743571317589</v>
      </c>
      <c r="H1018" s="173">
        <v>1.3556743571317589</v>
      </c>
      <c r="I1018" s="256">
        <v>349.60019516273138</v>
      </c>
    </row>
    <row r="1019" spans="1:9" s="152" customFormat="1" x14ac:dyDescent="0.2">
      <c r="A1019" s="252"/>
      <c r="B1019" s="252"/>
      <c r="C1019" s="253" t="s">
        <v>236</v>
      </c>
      <c r="D1019" s="254">
        <v>23.31606993506368</v>
      </c>
      <c r="E1019" s="255">
        <v>23.31606993506368</v>
      </c>
      <c r="F1019" s="255">
        <v>19.645165534764438</v>
      </c>
      <c r="G1019" s="173">
        <v>0.84255904144554039</v>
      </c>
      <c r="H1019" s="173">
        <v>0.84255904144554039</v>
      </c>
      <c r="I1019" s="256">
        <v>10.345421618541032</v>
      </c>
    </row>
    <row r="1020" spans="1:9" s="152" customFormat="1" x14ac:dyDescent="0.2">
      <c r="A1020" s="252"/>
      <c r="B1020" s="252"/>
      <c r="C1020" s="253" t="s">
        <v>237</v>
      </c>
      <c r="D1020" s="254">
        <v>138.52317989299988</v>
      </c>
      <c r="E1020" s="255">
        <v>135.6392715196296</v>
      </c>
      <c r="F1020" s="255">
        <v>82.762385651736125</v>
      </c>
      <c r="G1020" s="173">
        <v>0.59746235767663336</v>
      </c>
      <c r="H1020" s="173">
        <v>0.61016536527003407</v>
      </c>
      <c r="I1020" s="256">
        <v>20.599032957765662</v>
      </c>
    </row>
    <row r="1021" spans="1:9" s="152" customFormat="1" x14ac:dyDescent="0.2">
      <c r="A1021" s="252"/>
      <c r="B1021" s="252"/>
      <c r="C1021" s="253" t="s">
        <v>238</v>
      </c>
      <c r="D1021" s="254">
        <v>66.518948641370983</v>
      </c>
      <c r="E1021" s="255">
        <v>59.749986398357059</v>
      </c>
      <c r="F1021" s="255">
        <v>8.6711544369574582</v>
      </c>
      <c r="G1021" s="173">
        <v>0.13035615586330082</v>
      </c>
      <c r="H1021" s="173">
        <v>0.14512395666747613</v>
      </c>
      <c r="I1021" s="257"/>
    </row>
    <row r="1022" spans="1:9" s="152" customFormat="1" x14ac:dyDescent="0.2">
      <c r="A1022" s="252"/>
      <c r="B1022" s="252"/>
      <c r="C1022" s="253" t="s">
        <v>240</v>
      </c>
      <c r="D1022" s="254">
        <v>3769.0715688725368</v>
      </c>
      <c r="E1022" s="255">
        <v>3023.837639619685</v>
      </c>
      <c r="F1022" s="255">
        <v>1740.7344255540859</v>
      </c>
      <c r="G1022" s="173">
        <v>0.46184700761063058</v>
      </c>
      <c r="H1022" s="173">
        <v>0.5756705990911013</v>
      </c>
      <c r="I1022" s="256">
        <v>651.68023759999994</v>
      </c>
    </row>
    <row r="1023" spans="1:9" s="152" customFormat="1" x14ac:dyDescent="0.2">
      <c r="A1023" s="252"/>
      <c r="B1023" s="252"/>
      <c r="C1023" s="253" t="s">
        <v>123</v>
      </c>
      <c r="D1023" s="254">
        <v>10870.994376590879</v>
      </c>
      <c r="E1023" s="255">
        <v>9410.6031819540985</v>
      </c>
      <c r="F1023" s="255">
        <v>7539.1004813116933</v>
      </c>
      <c r="G1023" s="173">
        <v>0.6935060602686044</v>
      </c>
      <c r="H1023" s="173">
        <v>0.80112829491830828</v>
      </c>
      <c r="I1023" s="256">
        <v>3440.4532395134356</v>
      </c>
    </row>
    <row r="1024" spans="1:9" s="152" customFormat="1" x14ac:dyDescent="0.2">
      <c r="A1024" s="252" t="s">
        <v>54</v>
      </c>
      <c r="B1024" s="252" t="s">
        <v>41</v>
      </c>
      <c r="C1024" s="253" t="s">
        <v>130</v>
      </c>
      <c r="D1024" s="254">
        <v>90.093924600840126</v>
      </c>
      <c r="E1024" s="255">
        <v>72.075139680672095</v>
      </c>
      <c r="F1024" s="255">
        <v>31.713061459495719</v>
      </c>
      <c r="G1024" s="173">
        <v>0.35199999999999992</v>
      </c>
      <c r="H1024" s="173">
        <v>0.43999999999999995</v>
      </c>
      <c r="I1024" s="257"/>
    </row>
    <row r="1025" spans="1:9" s="152" customFormat="1" x14ac:dyDescent="0.2">
      <c r="A1025" s="252"/>
      <c r="B1025" s="252"/>
      <c r="C1025" s="253" t="s">
        <v>133</v>
      </c>
      <c r="D1025" s="254">
        <v>1058.9652444537603</v>
      </c>
      <c r="E1025" s="255">
        <v>873.8521412862234</v>
      </c>
      <c r="F1025" s="255">
        <v>368.29785050592625</v>
      </c>
      <c r="G1025" s="173">
        <v>0.34779030986602694</v>
      </c>
      <c r="H1025" s="173">
        <v>0.42146472281206343</v>
      </c>
      <c r="I1025" s="256">
        <v>27.985840707964602</v>
      </c>
    </row>
    <row r="1026" spans="1:9" s="152" customFormat="1" x14ac:dyDescent="0.2">
      <c r="A1026" s="252"/>
      <c r="B1026" s="252"/>
      <c r="C1026" s="253" t="s">
        <v>136</v>
      </c>
      <c r="D1026" s="254">
        <v>15</v>
      </c>
      <c r="E1026" s="255">
        <v>15</v>
      </c>
      <c r="F1026" s="255">
        <v>6</v>
      </c>
      <c r="G1026" s="173">
        <v>0.4</v>
      </c>
      <c r="H1026" s="173">
        <v>0.4</v>
      </c>
      <c r="I1026" s="256">
        <v>6</v>
      </c>
    </row>
    <row r="1027" spans="1:9" s="152" customFormat="1" x14ac:dyDescent="0.2">
      <c r="A1027" s="252"/>
      <c r="B1027" s="252"/>
      <c r="C1027" s="253" t="s">
        <v>123</v>
      </c>
      <c r="D1027" s="254">
        <v>1164.0591690546003</v>
      </c>
      <c r="E1027" s="255">
        <v>960.92728096689552</v>
      </c>
      <c r="F1027" s="255">
        <v>406.01091196542194</v>
      </c>
      <c r="G1027" s="173">
        <v>0.34878889558094101</v>
      </c>
      <c r="H1027" s="173">
        <v>0.42251991384497828</v>
      </c>
      <c r="I1027" s="256">
        <v>33.985840707964599</v>
      </c>
    </row>
    <row r="1028" spans="1:9" s="152" customFormat="1" x14ac:dyDescent="0.2">
      <c r="A1028" s="252"/>
      <c r="B1028" s="252" t="s">
        <v>43</v>
      </c>
      <c r="C1028" s="253" t="s">
        <v>148</v>
      </c>
      <c r="D1028" s="254">
        <v>94.671535501788256</v>
      </c>
      <c r="E1028" s="255">
        <v>15.374009740259766</v>
      </c>
      <c r="F1028" s="255">
        <v>9.224405844155859</v>
      </c>
      <c r="G1028" s="173">
        <v>9.743589554414292E-2</v>
      </c>
      <c r="H1028" s="173">
        <v>0.6</v>
      </c>
      <c r="I1028" s="257"/>
    </row>
    <row r="1029" spans="1:9" s="152" customFormat="1" x14ac:dyDescent="0.2">
      <c r="A1029" s="252"/>
      <c r="B1029" s="252"/>
      <c r="C1029" s="253" t="s">
        <v>154</v>
      </c>
      <c r="D1029" s="254">
        <v>847.62962113808373</v>
      </c>
      <c r="E1029" s="255">
        <v>550.95925373975456</v>
      </c>
      <c r="F1029" s="255">
        <v>282.76924161166477</v>
      </c>
      <c r="G1029" s="173">
        <v>0.33360000000000006</v>
      </c>
      <c r="H1029" s="173">
        <v>0.51323076923076916</v>
      </c>
      <c r="I1029" s="257"/>
    </row>
    <row r="1030" spans="1:9" s="152" customFormat="1" x14ac:dyDescent="0.2">
      <c r="A1030" s="252"/>
      <c r="B1030" s="252"/>
      <c r="C1030" s="253" t="s">
        <v>156</v>
      </c>
      <c r="D1030" s="254">
        <v>136.78977479453232</v>
      </c>
      <c r="E1030" s="255">
        <v>126.93214937972914</v>
      </c>
      <c r="F1030" s="255">
        <v>16.227843563675485</v>
      </c>
      <c r="G1030" s="173">
        <v>0.11863345478893306</v>
      </c>
      <c r="H1030" s="173">
        <v>0.12784659869839915</v>
      </c>
      <c r="I1030" s="257"/>
    </row>
    <row r="1031" spans="1:9" s="152" customFormat="1" x14ac:dyDescent="0.2">
      <c r="A1031" s="252"/>
      <c r="B1031" s="252"/>
      <c r="C1031" s="253" t="s">
        <v>157</v>
      </c>
      <c r="D1031" s="254">
        <v>229.26288540568891</v>
      </c>
      <c r="E1031" s="255">
        <v>229.26288540568891</v>
      </c>
      <c r="F1031" s="255">
        <v>245.50553305925331</v>
      </c>
      <c r="G1031" s="173">
        <v>1.0708472617572724</v>
      </c>
      <c r="H1031" s="173">
        <v>1.0708472617572724</v>
      </c>
      <c r="I1031" s="257"/>
    </row>
    <row r="1032" spans="1:9" s="152" customFormat="1" x14ac:dyDescent="0.2">
      <c r="A1032" s="252"/>
      <c r="B1032" s="252"/>
      <c r="C1032" s="253" t="s">
        <v>158</v>
      </c>
      <c r="D1032" s="254">
        <v>16.380039840119686</v>
      </c>
      <c r="E1032" s="255">
        <v>16.380039840119686</v>
      </c>
      <c r="F1032" s="255">
        <v>10.11113567401607</v>
      </c>
      <c r="G1032" s="173">
        <v>0.6172839488003462</v>
      </c>
      <c r="H1032" s="173">
        <v>0.6172839488003462</v>
      </c>
      <c r="I1032" s="257"/>
    </row>
    <row r="1033" spans="1:9" s="152" customFormat="1" x14ac:dyDescent="0.2">
      <c r="A1033" s="252"/>
      <c r="B1033" s="252"/>
      <c r="C1033" s="253" t="s">
        <v>123</v>
      </c>
      <c r="D1033" s="254">
        <v>1324.7338566802127</v>
      </c>
      <c r="E1033" s="255">
        <v>938.90833810555193</v>
      </c>
      <c r="F1033" s="255">
        <v>563.83815975276548</v>
      </c>
      <c r="G1033" s="173">
        <v>0.42562372578424595</v>
      </c>
      <c r="H1033" s="173">
        <v>0.60052524497804483</v>
      </c>
      <c r="I1033" s="257"/>
    </row>
    <row r="1034" spans="1:9" s="152" customFormat="1" x14ac:dyDescent="0.2">
      <c r="A1034" s="252"/>
      <c r="B1034" s="252" t="s">
        <v>7</v>
      </c>
      <c r="C1034" s="253" t="s">
        <v>175</v>
      </c>
      <c r="D1034" s="254">
        <v>24.952218869156955</v>
      </c>
      <c r="E1034" s="255">
        <v>24.952218869156955</v>
      </c>
      <c r="F1034" s="255">
        <v>19.961775095325564</v>
      </c>
      <c r="G1034" s="173">
        <v>0.8</v>
      </c>
      <c r="H1034" s="173">
        <v>0.8</v>
      </c>
      <c r="I1034" s="257"/>
    </row>
    <row r="1035" spans="1:9" s="152" customFormat="1" x14ac:dyDescent="0.2">
      <c r="A1035" s="252"/>
      <c r="B1035" s="252"/>
      <c r="C1035" s="253" t="s">
        <v>123</v>
      </c>
      <c r="D1035" s="254">
        <v>24.952218869156955</v>
      </c>
      <c r="E1035" s="255">
        <v>24.952218869156955</v>
      </c>
      <c r="F1035" s="255">
        <v>19.961775095325564</v>
      </c>
      <c r="G1035" s="173">
        <v>0.8</v>
      </c>
      <c r="H1035" s="173">
        <v>0.8</v>
      </c>
      <c r="I1035" s="257"/>
    </row>
    <row r="1036" spans="1:9" s="152" customFormat="1" x14ac:dyDescent="0.2">
      <c r="A1036" s="252"/>
      <c r="B1036" s="252" t="s">
        <v>48</v>
      </c>
      <c r="C1036" s="253" t="s">
        <v>215</v>
      </c>
      <c r="D1036" s="254">
        <v>395.6072058063894</v>
      </c>
      <c r="E1036" s="255">
        <v>395.6072058063894</v>
      </c>
      <c r="F1036" s="255">
        <v>197.8036029031947</v>
      </c>
      <c r="G1036" s="173">
        <v>0.5</v>
      </c>
      <c r="H1036" s="173">
        <v>0.5</v>
      </c>
      <c r="I1036" s="257"/>
    </row>
    <row r="1037" spans="1:9" s="152" customFormat="1" x14ac:dyDescent="0.2">
      <c r="A1037" s="252"/>
      <c r="B1037" s="252"/>
      <c r="C1037" s="253" t="s">
        <v>218</v>
      </c>
      <c r="D1037" s="254">
        <v>649.55637055871966</v>
      </c>
      <c r="E1037" s="255">
        <v>629.55637055871966</v>
      </c>
      <c r="F1037" s="255">
        <v>330.22958542699581</v>
      </c>
      <c r="G1037" s="173">
        <v>0.50839249739471715</v>
      </c>
      <c r="H1037" s="173">
        <v>0.52454331473752402</v>
      </c>
      <c r="I1037" s="256">
        <v>62</v>
      </c>
    </row>
    <row r="1038" spans="1:9" s="152" customFormat="1" x14ac:dyDescent="0.2">
      <c r="A1038" s="252"/>
      <c r="B1038" s="252"/>
      <c r="C1038" s="253" t="s">
        <v>219</v>
      </c>
      <c r="D1038" s="254">
        <v>113.37585120179797</v>
      </c>
      <c r="E1038" s="255">
        <v>94.354876001498297</v>
      </c>
      <c r="F1038" s="255">
        <v>55.202925600898979</v>
      </c>
      <c r="G1038" s="173">
        <v>0.48690197264885932</v>
      </c>
      <c r="H1038" s="173">
        <v>0.58505641616255621</v>
      </c>
      <c r="I1038" s="256">
        <v>1.1399999999999999</v>
      </c>
    </row>
    <row r="1039" spans="1:9" s="152" customFormat="1" x14ac:dyDescent="0.2">
      <c r="A1039" s="252"/>
      <c r="B1039" s="252"/>
      <c r="C1039" s="253" t="s">
        <v>220</v>
      </c>
      <c r="D1039" s="254">
        <v>376.47330275685658</v>
      </c>
      <c r="E1039" s="255">
        <v>376.47330275685658</v>
      </c>
      <c r="F1039" s="255">
        <v>300.0172885323168</v>
      </c>
      <c r="G1039" s="173">
        <v>0.796915176548605</v>
      </c>
      <c r="H1039" s="173">
        <v>0.796915176548605</v>
      </c>
      <c r="I1039" s="257"/>
    </row>
    <row r="1040" spans="1:9" s="152" customFormat="1" x14ac:dyDescent="0.2">
      <c r="A1040" s="252"/>
      <c r="B1040" s="252"/>
      <c r="C1040" s="253" t="s">
        <v>221</v>
      </c>
      <c r="D1040" s="254">
        <v>29.059528568668675</v>
      </c>
      <c r="E1040" s="255">
        <v>29.059528568668675</v>
      </c>
      <c r="F1040" s="255">
        <v>17.435717141201206</v>
      </c>
      <c r="G1040" s="173">
        <v>0.6</v>
      </c>
      <c r="H1040" s="173">
        <v>0.6</v>
      </c>
      <c r="I1040" s="257"/>
    </row>
    <row r="1041" spans="1:9" s="152" customFormat="1" x14ac:dyDescent="0.2">
      <c r="A1041" s="252"/>
      <c r="B1041" s="252"/>
      <c r="C1041" s="253" t="s">
        <v>223</v>
      </c>
      <c r="D1041" s="254">
        <v>186.28763324526216</v>
      </c>
      <c r="E1041" s="255">
        <v>186.28763324526216</v>
      </c>
      <c r="F1041" s="255">
        <v>39.516010442308144</v>
      </c>
      <c r="G1041" s="173">
        <v>0.21212363780628551</v>
      </c>
      <c r="H1041" s="173">
        <v>0.21212363780628551</v>
      </c>
      <c r="I1041" s="257"/>
    </row>
    <row r="1042" spans="1:9" s="152" customFormat="1" x14ac:dyDescent="0.2">
      <c r="A1042" s="252"/>
      <c r="B1042" s="252"/>
      <c r="C1042" s="253" t="s">
        <v>123</v>
      </c>
      <c r="D1042" s="254">
        <v>1750.3598921376943</v>
      </c>
      <c r="E1042" s="255">
        <v>1711.3389169373945</v>
      </c>
      <c r="F1042" s="255">
        <v>940.20513004691554</v>
      </c>
      <c r="G1042" s="173">
        <v>0.53714960807211709</v>
      </c>
      <c r="H1042" s="173">
        <v>0.54939738747337263</v>
      </c>
      <c r="I1042" s="256">
        <v>63.14</v>
      </c>
    </row>
    <row r="1043" spans="1:9" s="152" customFormat="1" x14ac:dyDescent="0.2">
      <c r="A1043" s="252" t="s">
        <v>78</v>
      </c>
      <c r="B1043" s="252" t="s">
        <v>41</v>
      </c>
      <c r="C1043" s="253" t="s">
        <v>126</v>
      </c>
      <c r="D1043" s="254">
        <v>791.11918904800177</v>
      </c>
      <c r="E1043" s="255">
        <v>694.0913196872574</v>
      </c>
      <c r="F1043" s="255">
        <v>2555.3832444225386</v>
      </c>
      <c r="G1043" s="173">
        <v>3.2300862876269947</v>
      </c>
      <c r="H1043" s="173">
        <v>3.6816239764732099</v>
      </c>
      <c r="I1043" s="256">
        <v>2526.5217391304345</v>
      </c>
    </row>
    <row r="1044" spans="1:9" s="152" customFormat="1" x14ac:dyDescent="0.2">
      <c r="A1044" s="252"/>
      <c r="B1044" s="252"/>
      <c r="C1044" s="253" t="s">
        <v>127</v>
      </c>
      <c r="D1044" s="254">
        <v>1012.5388254902747</v>
      </c>
      <c r="E1044" s="255">
        <v>986.45186896853568</v>
      </c>
      <c r="F1044" s="255">
        <v>5611.3661555617718</v>
      </c>
      <c r="G1044" s="173">
        <v>5.5418775204444426</v>
      </c>
      <c r="H1044" s="173">
        <v>5.6884338020761094</v>
      </c>
      <c r="I1044" s="256">
        <v>3999.4565217391296</v>
      </c>
    </row>
    <row r="1045" spans="1:9" s="152" customFormat="1" x14ac:dyDescent="0.2">
      <c r="A1045" s="252"/>
      <c r="B1045" s="252"/>
      <c r="C1045" s="253" t="s">
        <v>128</v>
      </c>
      <c r="D1045" s="254">
        <v>985.6</v>
      </c>
      <c r="E1045" s="255">
        <v>985.6</v>
      </c>
      <c r="F1045" s="255">
        <v>4235.05</v>
      </c>
      <c r="G1045" s="173">
        <v>4.2969257305194803</v>
      </c>
      <c r="H1045" s="173">
        <v>4.2969257305194803</v>
      </c>
      <c r="I1045" s="256">
        <v>4235.05</v>
      </c>
    </row>
    <row r="1046" spans="1:9" s="152" customFormat="1" x14ac:dyDescent="0.2">
      <c r="A1046" s="252"/>
      <c r="B1046" s="252"/>
      <c r="C1046" s="253" t="s">
        <v>129</v>
      </c>
      <c r="D1046" s="254">
        <v>3566.5094534875243</v>
      </c>
      <c r="E1046" s="255">
        <v>3531.2921976355055</v>
      </c>
      <c r="F1046" s="255">
        <v>17312.136641252328</v>
      </c>
      <c r="G1046" s="173">
        <v>4.8540840468889241</v>
      </c>
      <c r="H1046" s="173">
        <v>4.9024933855216641</v>
      </c>
      <c r="I1046" s="256">
        <v>7829</v>
      </c>
    </row>
    <row r="1047" spans="1:9" s="152" customFormat="1" x14ac:dyDescent="0.2">
      <c r="A1047" s="252"/>
      <c r="B1047" s="252"/>
      <c r="C1047" s="253" t="s">
        <v>130</v>
      </c>
      <c r="D1047" s="254">
        <v>1928.6640172488007</v>
      </c>
      <c r="E1047" s="255">
        <v>1707.5856984427965</v>
      </c>
      <c r="F1047" s="255">
        <v>2958.7297872558283</v>
      </c>
      <c r="G1047" s="173">
        <v>1.534082536302199</v>
      </c>
      <c r="H1047" s="173">
        <v>1.7326976853659475</v>
      </c>
      <c r="I1047" s="256">
        <v>556</v>
      </c>
    </row>
    <row r="1048" spans="1:9" s="152" customFormat="1" x14ac:dyDescent="0.2">
      <c r="A1048" s="252"/>
      <c r="B1048" s="252"/>
      <c r="C1048" s="253" t="s">
        <v>131</v>
      </c>
      <c r="D1048" s="254">
        <v>351.95807742745791</v>
      </c>
      <c r="E1048" s="255">
        <v>280.99471433872168</v>
      </c>
      <c r="F1048" s="255">
        <v>2135.6131683289232</v>
      </c>
      <c r="G1048" s="173">
        <v>6.0678055293931834</v>
      </c>
      <c r="H1048" s="173">
        <v>7.6001898233380079</v>
      </c>
      <c r="I1048" s="256">
        <v>1388.1176470588236</v>
      </c>
    </row>
    <row r="1049" spans="1:9" s="152" customFormat="1" x14ac:dyDescent="0.2">
      <c r="A1049" s="252"/>
      <c r="B1049" s="252"/>
      <c r="C1049" s="253" t="s">
        <v>132</v>
      </c>
      <c r="D1049" s="254">
        <v>7265</v>
      </c>
      <c r="E1049" s="255">
        <v>7260</v>
      </c>
      <c r="F1049" s="255">
        <v>40193.199999999997</v>
      </c>
      <c r="G1049" s="173">
        <v>5.5324432209222296</v>
      </c>
      <c r="H1049" s="173">
        <v>5.5362534435261708</v>
      </c>
      <c r="I1049" s="256">
        <v>39991.199999999997</v>
      </c>
    </row>
    <row r="1050" spans="1:9" s="152" customFormat="1" x14ac:dyDescent="0.2">
      <c r="A1050" s="252"/>
      <c r="B1050" s="252"/>
      <c r="C1050" s="253" t="s">
        <v>133</v>
      </c>
      <c r="D1050" s="254">
        <v>1499.7637212968766</v>
      </c>
      <c r="E1050" s="255">
        <v>1499.7637212968766</v>
      </c>
      <c r="F1050" s="255">
        <v>5009.720422108092</v>
      </c>
      <c r="G1050" s="173">
        <v>3.3403397821732104</v>
      </c>
      <c r="H1050" s="173">
        <v>3.3403397821732104</v>
      </c>
      <c r="I1050" s="256">
        <v>4150.4424778761068</v>
      </c>
    </row>
    <row r="1051" spans="1:9" s="152" customFormat="1" x14ac:dyDescent="0.2">
      <c r="A1051" s="252"/>
      <c r="B1051" s="252"/>
      <c r="C1051" s="253" t="s">
        <v>134</v>
      </c>
      <c r="D1051" s="254">
        <v>736.26374181162362</v>
      </c>
      <c r="E1051" s="255">
        <v>512.317603792716</v>
      </c>
      <c r="F1051" s="255">
        <v>405.26902992134507</v>
      </c>
      <c r="G1051" s="173">
        <v>0.55044002156639538</v>
      </c>
      <c r="H1051" s="173">
        <v>0.79105036977280441</v>
      </c>
      <c r="I1051" s="257"/>
    </row>
    <row r="1052" spans="1:9" s="152" customFormat="1" x14ac:dyDescent="0.2">
      <c r="A1052" s="252"/>
      <c r="B1052" s="252"/>
      <c r="C1052" s="253" t="s">
        <v>135</v>
      </c>
      <c r="D1052" s="254">
        <v>1267.4444444444446</v>
      </c>
      <c r="E1052" s="255">
        <v>1267.4444444444446</v>
      </c>
      <c r="F1052" s="255">
        <v>7748.8888888888896</v>
      </c>
      <c r="G1052" s="173">
        <v>6.1137897782063648</v>
      </c>
      <c r="H1052" s="173">
        <v>6.1137897782063648</v>
      </c>
      <c r="I1052" s="256">
        <v>7748.8888888888896</v>
      </c>
    </row>
    <row r="1053" spans="1:9" s="152" customFormat="1" x14ac:dyDescent="0.2">
      <c r="A1053" s="252"/>
      <c r="B1053" s="252"/>
      <c r="C1053" s="253" t="s">
        <v>136</v>
      </c>
      <c r="D1053" s="254">
        <v>50</v>
      </c>
      <c r="E1053" s="255">
        <v>50</v>
      </c>
      <c r="F1053" s="255">
        <v>500</v>
      </c>
      <c r="G1053" s="173">
        <v>10</v>
      </c>
      <c r="H1053" s="173">
        <v>10</v>
      </c>
      <c r="I1053" s="256">
        <v>500</v>
      </c>
    </row>
    <row r="1054" spans="1:9" s="152" customFormat="1" x14ac:dyDescent="0.2">
      <c r="A1054" s="252"/>
      <c r="B1054" s="252"/>
      <c r="C1054" s="253" t="s">
        <v>123</v>
      </c>
      <c r="D1054" s="254">
        <v>19454.861470255004</v>
      </c>
      <c r="E1054" s="255">
        <v>18775.541568606855</v>
      </c>
      <c r="F1054" s="255">
        <v>88665.357337739697</v>
      </c>
      <c r="G1054" s="173">
        <v>4.5574910658347401</v>
      </c>
      <c r="H1054" s="173">
        <v>4.7223861433637815</v>
      </c>
      <c r="I1054" s="256">
        <v>72924.677274693386</v>
      </c>
    </row>
    <row r="1055" spans="1:9" s="152" customFormat="1" x14ac:dyDescent="0.2">
      <c r="A1055" s="252"/>
      <c r="B1055" s="252" t="s">
        <v>42</v>
      </c>
      <c r="C1055" s="253" t="s">
        <v>141</v>
      </c>
      <c r="D1055" s="254">
        <v>19.892299539203158</v>
      </c>
      <c r="E1055" s="258"/>
      <c r="F1055" s="258"/>
      <c r="G1055" s="173">
        <v>0</v>
      </c>
      <c r="H1055" s="173" t="s">
        <v>241</v>
      </c>
      <c r="I1055" s="257"/>
    </row>
    <row r="1056" spans="1:9" s="152" customFormat="1" x14ac:dyDescent="0.2">
      <c r="A1056" s="252"/>
      <c r="B1056" s="252"/>
      <c r="C1056" s="253" t="s">
        <v>142</v>
      </c>
      <c r="D1056" s="254">
        <v>58</v>
      </c>
      <c r="E1056" s="255">
        <v>58</v>
      </c>
      <c r="F1056" s="255">
        <v>188.5</v>
      </c>
      <c r="G1056" s="173">
        <v>3.25</v>
      </c>
      <c r="H1056" s="173">
        <v>3.25</v>
      </c>
      <c r="I1056" s="256">
        <v>188.5</v>
      </c>
    </row>
    <row r="1057" spans="1:9" s="152" customFormat="1" x14ac:dyDescent="0.2">
      <c r="A1057" s="252"/>
      <c r="B1057" s="252"/>
      <c r="C1057" s="253" t="s">
        <v>144</v>
      </c>
      <c r="D1057" s="254">
        <v>1553.3</v>
      </c>
      <c r="E1057" s="255">
        <v>1553.3</v>
      </c>
      <c r="F1057" s="255">
        <v>13204.35</v>
      </c>
      <c r="G1057" s="173">
        <v>8.5008369278310703</v>
      </c>
      <c r="H1057" s="173">
        <v>8.5008369278310703</v>
      </c>
      <c r="I1057" s="256">
        <v>4719.3500000000004</v>
      </c>
    </row>
    <row r="1058" spans="1:9" s="152" customFormat="1" x14ac:dyDescent="0.2">
      <c r="A1058" s="252"/>
      <c r="B1058" s="252"/>
      <c r="C1058" s="253" t="s">
        <v>145</v>
      </c>
      <c r="D1058" s="254">
        <v>550</v>
      </c>
      <c r="E1058" s="255">
        <v>550</v>
      </c>
      <c r="F1058" s="255">
        <v>2750</v>
      </c>
      <c r="G1058" s="173">
        <v>5</v>
      </c>
      <c r="H1058" s="173">
        <v>5</v>
      </c>
      <c r="I1058" s="256">
        <v>2750</v>
      </c>
    </row>
    <row r="1059" spans="1:9" s="152" customFormat="1" x14ac:dyDescent="0.2">
      <c r="A1059" s="252"/>
      <c r="B1059" s="252"/>
      <c r="C1059" s="253" t="s">
        <v>123</v>
      </c>
      <c r="D1059" s="254">
        <v>2181.1922995392033</v>
      </c>
      <c r="E1059" s="255">
        <v>2161.2999999999997</v>
      </c>
      <c r="F1059" s="255">
        <v>16142.849999999999</v>
      </c>
      <c r="G1059" s="173">
        <v>7.4009293006445702</v>
      </c>
      <c r="H1059" s="173">
        <v>7.4690464072548934</v>
      </c>
      <c r="I1059" s="256">
        <v>7657.85</v>
      </c>
    </row>
    <row r="1060" spans="1:9" s="152" customFormat="1" x14ac:dyDescent="0.2">
      <c r="A1060" s="252"/>
      <c r="B1060" s="252" t="s">
        <v>43</v>
      </c>
      <c r="C1060" s="253" t="s">
        <v>147</v>
      </c>
      <c r="D1060" s="254">
        <v>1400.9646126930531</v>
      </c>
      <c r="E1060" s="255">
        <v>1353.4710513114085</v>
      </c>
      <c r="F1060" s="255">
        <v>3904.0194089327993</v>
      </c>
      <c r="G1060" s="173">
        <v>2.78666525446932</v>
      </c>
      <c r="H1060" s="173">
        <v>2.8844498780746788</v>
      </c>
      <c r="I1060" s="257"/>
    </row>
    <row r="1061" spans="1:9" s="152" customFormat="1" x14ac:dyDescent="0.2">
      <c r="A1061" s="252"/>
      <c r="B1061" s="252"/>
      <c r="C1061" s="253" t="s">
        <v>149</v>
      </c>
      <c r="D1061" s="254">
        <v>198.69062964327188</v>
      </c>
      <c r="E1061" s="255">
        <v>133.67543960248187</v>
      </c>
      <c r="F1061" s="255">
        <v>489.59593818506295</v>
      </c>
      <c r="G1061" s="173">
        <v>2.464111866090922</v>
      </c>
      <c r="H1061" s="173">
        <v>3.6625721197626264</v>
      </c>
      <c r="I1061" s="257"/>
    </row>
    <row r="1062" spans="1:9" s="152" customFormat="1" x14ac:dyDescent="0.2">
      <c r="A1062" s="252"/>
      <c r="B1062" s="252"/>
      <c r="C1062" s="253" t="s">
        <v>150</v>
      </c>
      <c r="D1062" s="254">
        <v>882.84615882629305</v>
      </c>
      <c r="E1062" s="255">
        <v>284.865068484044</v>
      </c>
      <c r="F1062" s="255">
        <v>829.57879333360393</v>
      </c>
      <c r="G1062" s="173">
        <v>0.93966404570020912</v>
      </c>
      <c r="H1062" s="173">
        <v>2.9121815382571929</v>
      </c>
      <c r="I1062" s="257"/>
    </row>
    <row r="1063" spans="1:9" s="152" customFormat="1" x14ac:dyDescent="0.2">
      <c r="A1063" s="252"/>
      <c r="B1063" s="252"/>
      <c r="C1063" s="253" t="s">
        <v>151</v>
      </c>
      <c r="D1063" s="254">
        <v>1778.1459549838007</v>
      </c>
      <c r="E1063" s="255">
        <v>1594.3598775416792</v>
      </c>
      <c r="F1063" s="255">
        <v>9148.5487265519896</v>
      </c>
      <c r="G1063" s="173">
        <v>5.1449931322624947</v>
      </c>
      <c r="H1063" s="173">
        <v>5.7380700903349418</v>
      </c>
      <c r="I1063" s="257"/>
    </row>
    <row r="1064" spans="1:9" s="152" customFormat="1" x14ac:dyDescent="0.2">
      <c r="A1064" s="252"/>
      <c r="B1064" s="252"/>
      <c r="C1064" s="253" t="s">
        <v>153</v>
      </c>
      <c r="D1064" s="254">
        <v>1614.2956102484816</v>
      </c>
      <c r="E1064" s="255">
        <v>1593.4195806473981</v>
      </c>
      <c r="F1064" s="255">
        <v>4017.7887277657956</v>
      </c>
      <c r="G1064" s="173">
        <v>2.4888804146270056</v>
      </c>
      <c r="H1064" s="173">
        <v>2.5214882360949704</v>
      </c>
      <c r="I1064" s="257"/>
    </row>
    <row r="1065" spans="1:9" s="152" customFormat="1" x14ac:dyDescent="0.2">
      <c r="A1065" s="252"/>
      <c r="B1065" s="252"/>
      <c r="C1065" s="253" t="s">
        <v>154</v>
      </c>
      <c r="D1065" s="254">
        <v>63.921594550470992</v>
      </c>
      <c r="E1065" s="255">
        <v>15.980398637617748</v>
      </c>
      <c r="F1065" s="255">
        <v>90.752880884777667</v>
      </c>
      <c r="G1065" s="173">
        <v>1.4197530822407962</v>
      </c>
      <c r="H1065" s="173">
        <v>5.6790123289631849</v>
      </c>
      <c r="I1065" s="257"/>
    </row>
    <row r="1066" spans="1:9" s="152" customFormat="1" x14ac:dyDescent="0.2">
      <c r="A1066" s="252"/>
      <c r="B1066" s="252"/>
      <c r="C1066" s="253" t="s">
        <v>155</v>
      </c>
      <c r="D1066" s="254">
        <v>124.96422182111206</v>
      </c>
      <c r="E1066" s="255">
        <v>62.482110910556024</v>
      </c>
      <c r="F1066" s="255">
        <v>177.4183391</v>
      </c>
      <c r="G1066" s="173">
        <v>1.419753082238024</v>
      </c>
      <c r="H1066" s="173">
        <v>2.8395061644760484</v>
      </c>
      <c r="I1066" s="257"/>
    </row>
    <row r="1067" spans="1:9" s="152" customFormat="1" x14ac:dyDescent="0.2">
      <c r="A1067" s="252"/>
      <c r="B1067" s="252"/>
      <c r="C1067" s="253" t="s">
        <v>156</v>
      </c>
      <c r="D1067" s="254">
        <v>2802.0902463670268</v>
      </c>
      <c r="E1067" s="255">
        <v>2802.0902463670268</v>
      </c>
      <c r="F1067" s="255">
        <v>1695.7156748575389</v>
      </c>
      <c r="G1067" s="173">
        <v>0.60516097832897153</v>
      </c>
      <c r="H1067" s="173">
        <v>0.60516097832897153</v>
      </c>
      <c r="I1067" s="257"/>
    </row>
    <row r="1068" spans="1:9" s="152" customFormat="1" x14ac:dyDescent="0.2">
      <c r="A1068" s="252"/>
      <c r="B1068" s="252"/>
      <c r="C1068" s="253" t="s">
        <v>158</v>
      </c>
      <c r="D1068" s="254">
        <v>240.08095177086506</v>
      </c>
      <c r="E1068" s="255">
        <v>240.08095177086506</v>
      </c>
      <c r="F1068" s="255">
        <v>654.32246932894225</v>
      </c>
      <c r="G1068" s="173">
        <v>2.7254243391763633</v>
      </c>
      <c r="H1068" s="173">
        <v>2.7254243391763633</v>
      </c>
      <c r="I1068" s="257"/>
    </row>
    <row r="1069" spans="1:9" s="152" customFormat="1" x14ac:dyDescent="0.2">
      <c r="A1069" s="252"/>
      <c r="B1069" s="252"/>
      <c r="C1069" s="253" t="s">
        <v>159</v>
      </c>
      <c r="D1069" s="254">
        <v>935.09496985901569</v>
      </c>
      <c r="E1069" s="255">
        <v>935.09496985901569</v>
      </c>
      <c r="F1069" s="255">
        <v>3519.0098296346209</v>
      </c>
      <c r="G1069" s="173">
        <v>3.7632646341421152</v>
      </c>
      <c r="H1069" s="173">
        <v>3.7632646341421152</v>
      </c>
      <c r="I1069" s="257"/>
    </row>
    <row r="1070" spans="1:9" s="152" customFormat="1" x14ac:dyDescent="0.2">
      <c r="A1070" s="252"/>
      <c r="B1070" s="252"/>
      <c r="C1070" s="253" t="s">
        <v>160</v>
      </c>
      <c r="D1070" s="254">
        <v>873.37057010982244</v>
      </c>
      <c r="E1070" s="255">
        <v>757.0170089437288</v>
      </c>
      <c r="F1070" s="255">
        <v>472.56524962042124</v>
      </c>
      <c r="G1070" s="173">
        <v>0.5410821772492268</v>
      </c>
      <c r="H1070" s="173">
        <v>0.624246541408356</v>
      </c>
      <c r="I1070" s="257"/>
    </row>
    <row r="1071" spans="1:9" s="152" customFormat="1" x14ac:dyDescent="0.2">
      <c r="A1071" s="252"/>
      <c r="B1071" s="252"/>
      <c r="C1071" s="253" t="s">
        <v>161</v>
      </c>
      <c r="D1071" s="254">
        <v>818.29713201036463</v>
      </c>
      <c r="E1071" s="255">
        <v>780.79479187354218</v>
      </c>
      <c r="F1071" s="255">
        <v>1662.8474573082608</v>
      </c>
      <c r="G1071" s="173">
        <v>2.0320827145306417</v>
      </c>
      <c r="H1071" s="173">
        <v>2.1296856416244849</v>
      </c>
      <c r="I1071" s="257"/>
    </row>
    <row r="1072" spans="1:9" s="152" customFormat="1" x14ac:dyDescent="0.2">
      <c r="A1072" s="252"/>
      <c r="B1072" s="252"/>
      <c r="C1072" s="253" t="s">
        <v>123</v>
      </c>
      <c r="D1072" s="254">
        <v>11732.762652883577</v>
      </c>
      <c r="E1072" s="255">
        <v>10553.331495949365</v>
      </c>
      <c r="F1072" s="255">
        <v>26662.163495503817</v>
      </c>
      <c r="G1072" s="173">
        <v>2.2724540062992769</v>
      </c>
      <c r="H1072" s="173">
        <v>2.5264214912359595</v>
      </c>
      <c r="I1072" s="257"/>
    </row>
    <row r="1073" spans="1:9" s="152" customFormat="1" x14ac:dyDescent="0.2">
      <c r="A1073" s="252"/>
      <c r="B1073" s="252" t="s">
        <v>44</v>
      </c>
      <c r="C1073" s="253" t="s">
        <v>163</v>
      </c>
      <c r="D1073" s="254">
        <v>17.113410567724575</v>
      </c>
      <c r="E1073" s="255">
        <v>17.113410567724575</v>
      </c>
      <c r="F1073" s="255">
        <v>125.95470177845289</v>
      </c>
      <c r="G1073" s="173">
        <v>7.3600000000000012</v>
      </c>
      <c r="H1073" s="173">
        <v>7.3600000000000012</v>
      </c>
      <c r="I1073" s="257"/>
    </row>
    <row r="1074" spans="1:9" s="152" customFormat="1" x14ac:dyDescent="0.2">
      <c r="A1074" s="252"/>
      <c r="B1074" s="252"/>
      <c r="C1074" s="253" t="s">
        <v>165</v>
      </c>
      <c r="D1074" s="254">
        <v>49.889087800888781</v>
      </c>
      <c r="E1074" s="255">
        <v>49.889087800888781</v>
      </c>
      <c r="F1074" s="255">
        <v>67.675825485511055</v>
      </c>
      <c r="G1074" s="173">
        <v>1.3565256144912996</v>
      </c>
      <c r="H1074" s="173">
        <v>1.3565256144912996</v>
      </c>
      <c r="I1074" s="257"/>
    </row>
    <row r="1075" spans="1:9" s="152" customFormat="1" x14ac:dyDescent="0.2">
      <c r="A1075" s="252"/>
      <c r="B1075" s="252"/>
      <c r="C1075" s="253" t="s">
        <v>166</v>
      </c>
      <c r="D1075" s="254">
        <v>298.88818119267501</v>
      </c>
      <c r="E1075" s="255">
        <v>298.88818119267501</v>
      </c>
      <c r="F1075" s="255">
        <v>1237.019292359897</v>
      </c>
      <c r="G1075" s="173">
        <v>4.1387360564868443</v>
      </c>
      <c r="H1075" s="173">
        <v>4.1387360564868443</v>
      </c>
      <c r="I1075" s="256">
        <v>947.22222222222229</v>
      </c>
    </row>
    <row r="1076" spans="1:9" s="152" customFormat="1" x14ac:dyDescent="0.2">
      <c r="A1076" s="252"/>
      <c r="B1076" s="252"/>
      <c r="C1076" s="253" t="s">
        <v>168</v>
      </c>
      <c r="D1076" s="254">
        <v>63</v>
      </c>
      <c r="E1076" s="255">
        <v>63</v>
      </c>
      <c r="F1076" s="255">
        <v>300</v>
      </c>
      <c r="G1076" s="173">
        <v>4.7619047619047619</v>
      </c>
      <c r="H1076" s="173">
        <v>4.7619047619047619</v>
      </c>
      <c r="I1076" s="256">
        <v>300</v>
      </c>
    </row>
    <row r="1077" spans="1:9" s="152" customFormat="1" x14ac:dyDescent="0.2">
      <c r="A1077" s="252"/>
      <c r="B1077" s="252"/>
      <c r="C1077" s="253" t="s">
        <v>169</v>
      </c>
      <c r="D1077" s="254">
        <v>19.247993119266056</v>
      </c>
      <c r="E1077" s="255">
        <v>9.6239965596330279</v>
      </c>
      <c r="F1077" s="255">
        <v>30.989268922018351</v>
      </c>
      <c r="G1077" s="173">
        <v>1.61</v>
      </c>
      <c r="H1077" s="173">
        <v>3.22</v>
      </c>
      <c r="I1077" s="257"/>
    </row>
    <row r="1078" spans="1:9" s="152" customFormat="1" x14ac:dyDescent="0.2">
      <c r="A1078" s="252"/>
      <c r="B1078" s="252"/>
      <c r="C1078" s="253" t="s">
        <v>171</v>
      </c>
      <c r="D1078" s="254">
        <v>10.897581335616438</v>
      </c>
      <c r="E1078" s="258"/>
      <c r="F1078" s="258"/>
      <c r="G1078" s="173">
        <v>0</v>
      </c>
      <c r="H1078" s="173" t="s">
        <v>241</v>
      </c>
      <c r="I1078" s="257"/>
    </row>
    <row r="1079" spans="1:9" s="152" customFormat="1" x14ac:dyDescent="0.2">
      <c r="A1079" s="252"/>
      <c r="B1079" s="252"/>
      <c r="C1079" s="253" t="s">
        <v>123</v>
      </c>
      <c r="D1079" s="254">
        <v>459.03625401617091</v>
      </c>
      <c r="E1079" s="255">
        <v>438.51467612092142</v>
      </c>
      <c r="F1079" s="255">
        <v>1761.6390885458793</v>
      </c>
      <c r="G1079" s="173">
        <v>3.8376905378018797</v>
      </c>
      <c r="H1079" s="173">
        <v>4.0172865002586668</v>
      </c>
      <c r="I1079" s="256">
        <v>1247.2222222222222</v>
      </c>
    </row>
    <row r="1080" spans="1:9" s="152" customFormat="1" x14ac:dyDescent="0.2">
      <c r="A1080" s="252"/>
      <c r="B1080" s="252" t="s">
        <v>7</v>
      </c>
      <c r="C1080" s="253" t="s">
        <v>174</v>
      </c>
      <c r="D1080" s="254">
        <v>545.95000000000005</v>
      </c>
      <c r="E1080" s="255">
        <v>545.95000000000005</v>
      </c>
      <c r="F1080" s="255">
        <v>947.75</v>
      </c>
      <c r="G1080" s="173">
        <v>1.7359648319443171</v>
      </c>
      <c r="H1080" s="173">
        <v>1.7359648319443171</v>
      </c>
      <c r="I1080" s="256">
        <v>947.75</v>
      </c>
    </row>
    <row r="1081" spans="1:9" s="152" customFormat="1" x14ac:dyDescent="0.2">
      <c r="A1081" s="252"/>
      <c r="B1081" s="252"/>
      <c r="C1081" s="253" t="s">
        <v>175</v>
      </c>
      <c r="D1081" s="254">
        <v>537.96383734904202</v>
      </c>
      <c r="E1081" s="255">
        <v>537.96383734904202</v>
      </c>
      <c r="F1081" s="255">
        <v>1873.4283789679173</v>
      </c>
      <c r="G1081" s="173">
        <v>3.482442961593343</v>
      </c>
      <c r="H1081" s="173">
        <v>3.482442961593343</v>
      </c>
      <c r="I1081" s="256">
        <v>1037.6727272727271</v>
      </c>
    </row>
    <row r="1082" spans="1:9" s="152" customFormat="1" x14ac:dyDescent="0.2">
      <c r="A1082" s="252"/>
      <c r="B1082" s="252"/>
      <c r="C1082" s="253" t="s">
        <v>176</v>
      </c>
      <c r="D1082" s="254">
        <v>140.55555555555554</v>
      </c>
      <c r="E1082" s="255">
        <v>140.55555555555554</v>
      </c>
      <c r="F1082" s="255">
        <v>830.55555555555543</v>
      </c>
      <c r="G1082" s="173">
        <v>5.9090909090909083</v>
      </c>
      <c r="H1082" s="173">
        <v>5.9090909090909083</v>
      </c>
      <c r="I1082" s="256">
        <v>805</v>
      </c>
    </row>
    <row r="1083" spans="1:9" s="152" customFormat="1" x14ac:dyDescent="0.2">
      <c r="A1083" s="252"/>
      <c r="B1083" s="252"/>
      <c r="C1083" s="253" t="s">
        <v>7</v>
      </c>
      <c r="D1083" s="254">
        <v>902.67037781808676</v>
      </c>
      <c r="E1083" s="255">
        <v>902.67037781808676</v>
      </c>
      <c r="F1083" s="255">
        <v>1383.1663186188912</v>
      </c>
      <c r="G1083" s="173">
        <v>1.5323049837552527</v>
      </c>
      <c r="H1083" s="173">
        <v>1.5323049837552527</v>
      </c>
      <c r="I1083" s="257"/>
    </row>
    <row r="1084" spans="1:9" s="152" customFormat="1" x14ac:dyDescent="0.2">
      <c r="A1084" s="252"/>
      <c r="B1084" s="252"/>
      <c r="C1084" s="253" t="s">
        <v>123</v>
      </c>
      <c r="D1084" s="254">
        <v>2127.1397707226843</v>
      </c>
      <c r="E1084" s="255">
        <v>2127.1397707226843</v>
      </c>
      <c r="F1084" s="255">
        <v>5034.9002531423639</v>
      </c>
      <c r="G1084" s="173">
        <v>2.3669813908992845</v>
      </c>
      <c r="H1084" s="173">
        <v>2.3669813908992845</v>
      </c>
      <c r="I1084" s="256">
        <v>2790.4227272727271</v>
      </c>
    </row>
    <row r="1085" spans="1:9" s="152" customFormat="1" x14ac:dyDescent="0.2">
      <c r="A1085" s="252"/>
      <c r="B1085" s="252" t="s">
        <v>45</v>
      </c>
      <c r="C1085" s="253" t="s">
        <v>180</v>
      </c>
      <c r="D1085" s="254">
        <v>854.77938500205141</v>
      </c>
      <c r="E1085" s="255">
        <v>854.77938500205141</v>
      </c>
      <c r="F1085" s="255">
        <v>1918.6221882304803</v>
      </c>
      <c r="G1085" s="173">
        <v>2.2445817270451318</v>
      </c>
      <c r="H1085" s="173">
        <v>2.2445817270451318</v>
      </c>
      <c r="I1085" s="257"/>
    </row>
    <row r="1086" spans="1:9" s="152" customFormat="1" x14ac:dyDescent="0.2">
      <c r="A1086" s="252"/>
      <c r="B1086" s="252"/>
      <c r="C1086" s="253" t="s">
        <v>181</v>
      </c>
      <c r="D1086" s="254">
        <v>342</v>
      </c>
      <c r="E1086" s="255">
        <v>342</v>
      </c>
      <c r="F1086" s="255">
        <v>1468</v>
      </c>
      <c r="G1086" s="173">
        <v>4.2923976608187138</v>
      </c>
      <c r="H1086" s="173">
        <v>4.2923976608187138</v>
      </c>
      <c r="I1086" s="256">
        <v>1468</v>
      </c>
    </row>
    <row r="1087" spans="1:9" s="152" customFormat="1" x14ac:dyDescent="0.2">
      <c r="A1087" s="252"/>
      <c r="B1087" s="252"/>
      <c r="C1087" s="253" t="s">
        <v>183</v>
      </c>
      <c r="D1087" s="254">
        <v>4475.3955601658663</v>
      </c>
      <c r="E1087" s="255">
        <v>4019.5830322255274</v>
      </c>
      <c r="F1087" s="255">
        <v>9760.0625543647166</v>
      </c>
      <c r="G1087" s="173">
        <v>2.1808267946717521</v>
      </c>
      <c r="H1087" s="173">
        <v>2.4281281108306527</v>
      </c>
      <c r="I1087" s="257"/>
    </row>
    <row r="1088" spans="1:9" s="152" customFormat="1" x14ac:dyDescent="0.2">
      <c r="A1088" s="252"/>
      <c r="B1088" s="252"/>
      <c r="C1088" s="253" t="s">
        <v>184</v>
      </c>
      <c r="D1088" s="254">
        <v>103.78360441403036</v>
      </c>
      <c r="E1088" s="255">
        <v>103.78360441403036</v>
      </c>
      <c r="F1088" s="255">
        <v>293.74871586476849</v>
      </c>
      <c r="G1088" s="173">
        <v>2.8303961644355549</v>
      </c>
      <c r="H1088" s="173">
        <v>2.8303961644355549</v>
      </c>
      <c r="I1088" s="257"/>
    </row>
    <row r="1089" spans="1:9" s="152" customFormat="1" x14ac:dyDescent="0.2">
      <c r="A1089" s="252"/>
      <c r="B1089" s="252"/>
      <c r="C1089" s="253" t="s">
        <v>123</v>
      </c>
      <c r="D1089" s="254">
        <v>5775.9585495819483</v>
      </c>
      <c r="E1089" s="255">
        <v>5320.1460216416108</v>
      </c>
      <c r="F1089" s="255">
        <v>13440.433458459964</v>
      </c>
      <c r="G1089" s="173">
        <v>2.3269615498595906</v>
      </c>
      <c r="H1089" s="173">
        <v>2.5263279247949506</v>
      </c>
      <c r="I1089" s="256">
        <v>1468</v>
      </c>
    </row>
    <row r="1090" spans="1:9" s="152" customFormat="1" x14ac:dyDescent="0.2">
      <c r="A1090" s="252"/>
      <c r="B1090" s="252" t="s">
        <v>46</v>
      </c>
      <c r="C1090" s="253" t="s">
        <v>191</v>
      </c>
      <c r="D1090" s="254">
        <v>125.16050994790444</v>
      </c>
      <c r="E1090" s="255">
        <v>125.16050994790444</v>
      </c>
      <c r="F1090" s="255">
        <v>383.82556384024025</v>
      </c>
      <c r="G1090" s="173">
        <v>3.0666666666666664</v>
      </c>
      <c r="H1090" s="173">
        <v>3.0666666666666664</v>
      </c>
      <c r="I1090" s="257"/>
    </row>
    <row r="1091" spans="1:9" s="152" customFormat="1" x14ac:dyDescent="0.2">
      <c r="A1091" s="252"/>
      <c r="B1091" s="252"/>
      <c r="C1091" s="253" t="s">
        <v>193</v>
      </c>
      <c r="D1091" s="254">
        <v>79.549022242880682</v>
      </c>
      <c r="E1091" s="255">
        <v>79.549022242880682</v>
      </c>
      <c r="F1091" s="255">
        <v>417.13850493123687</v>
      </c>
      <c r="G1091" s="173">
        <v>5.2437917295528935</v>
      </c>
      <c r="H1091" s="173">
        <v>5.2437917295528935</v>
      </c>
      <c r="I1091" s="257"/>
    </row>
    <row r="1092" spans="1:9" s="152" customFormat="1" x14ac:dyDescent="0.2">
      <c r="A1092" s="252"/>
      <c r="B1092" s="252"/>
      <c r="C1092" s="253" t="s">
        <v>194</v>
      </c>
      <c r="D1092" s="254">
        <v>24.531157387581448</v>
      </c>
      <c r="E1092" s="255">
        <v>24.531157387581448</v>
      </c>
      <c r="F1092" s="255">
        <v>112.84332398287467</v>
      </c>
      <c r="G1092" s="173">
        <v>4.6000000000000005</v>
      </c>
      <c r="H1092" s="173">
        <v>4.6000000000000005</v>
      </c>
      <c r="I1092" s="257"/>
    </row>
    <row r="1093" spans="1:9" s="152" customFormat="1" x14ac:dyDescent="0.2">
      <c r="A1093" s="252"/>
      <c r="B1093" s="252"/>
      <c r="C1093" s="253" t="s">
        <v>195</v>
      </c>
      <c r="D1093" s="254">
        <v>3767.3947208473378</v>
      </c>
      <c r="E1093" s="255">
        <v>3767.3947208473378</v>
      </c>
      <c r="F1093" s="255">
        <v>10218.994460550397</v>
      </c>
      <c r="G1093" s="173">
        <v>2.7124830865219263</v>
      </c>
      <c r="H1093" s="173">
        <v>2.7124830865219263</v>
      </c>
      <c r="I1093" s="257"/>
    </row>
    <row r="1094" spans="1:9" s="152" customFormat="1" x14ac:dyDescent="0.2">
      <c r="A1094" s="252"/>
      <c r="B1094" s="252"/>
      <c r="C1094" s="253" t="s">
        <v>198</v>
      </c>
      <c r="D1094" s="254">
        <v>206.83511843704559</v>
      </c>
      <c r="E1094" s="255">
        <v>206.83511843704559</v>
      </c>
      <c r="F1094" s="255">
        <v>415.73858805846157</v>
      </c>
      <c r="G1094" s="173">
        <v>2.0099999999999998</v>
      </c>
      <c r="H1094" s="173">
        <v>2.0099999999999998</v>
      </c>
      <c r="I1094" s="257"/>
    </row>
    <row r="1095" spans="1:9" s="152" customFormat="1" x14ac:dyDescent="0.2">
      <c r="A1095" s="252"/>
      <c r="B1095" s="252"/>
      <c r="C1095" s="253" t="s">
        <v>123</v>
      </c>
      <c r="D1095" s="254">
        <v>4203.4705288627501</v>
      </c>
      <c r="E1095" s="255">
        <v>4203.4705288627501</v>
      </c>
      <c r="F1095" s="255">
        <v>11548.54044136321</v>
      </c>
      <c r="G1095" s="173">
        <v>2.7473822790159228</v>
      </c>
      <c r="H1095" s="173">
        <v>2.7473822790159228</v>
      </c>
      <c r="I1095" s="257"/>
    </row>
    <row r="1096" spans="1:9" s="152" customFormat="1" x14ac:dyDescent="0.2">
      <c r="A1096" s="252"/>
      <c r="B1096" s="252" t="s">
        <v>68</v>
      </c>
      <c r="C1096" s="253" t="s">
        <v>203</v>
      </c>
      <c r="D1096" s="254">
        <v>312.79131944444407</v>
      </c>
      <c r="E1096" s="255">
        <v>312.79131944444407</v>
      </c>
      <c r="F1096" s="255">
        <v>1798.5500868055533</v>
      </c>
      <c r="G1096" s="173">
        <v>5.75</v>
      </c>
      <c r="H1096" s="173">
        <v>5.75</v>
      </c>
      <c r="I1096" s="257"/>
    </row>
    <row r="1097" spans="1:9" s="152" customFormat="1" x14ac:dyDescent="0.2">
      <c r="A1097" s="252"/>
      <c r="B1097" s="252"/>
      <c r="C1097" s="253" t="s">
        <v>206</v>
      </c>
      <c r="D1097" s="254">
        <v>22.080810286911625</v>
      </c>
      <c r="E1097" s="255">
        <v>22.080810286911625</v>
      </c>
      <c r="F1097" s="255">
        <v>15.235759097969019</v>
      </c>
      <c r="G1097" s="173">
        <v>0.69</v>
      </c>
      <c r="H1097" s="173">
        <v>0.69</v>
      </c>
      <c r="I1097" s="257"/>
    </row>
    <row r="1098" spans="1:9" s="152" customFormat="1" x14ac:dyDescent="0.2">
      <c r="A1098" s="252"/>
      <c r="B1098" s="252"/>
      <c r="C1098" s="253" t="s">
        <v>209</v>
      </c>
      <c r="D1098" s="254">
        <v>364.95210143307179</v>
      </c>
      <c r="E1098" s="255">
        <v>354.70850634593432</v>
      </c>
      <c r="F1098" s="255">
        <v>914.96667568698808</v>
      </c>
      <c r="G1098" s="173">
        <v>2.5070870179789413</v>
      </c>
      <c r="H1098" s="173">
        <v>2.579488958730114</v>
      </c>
      <c r="I1098" s="257"/>
    </row>
    <row r="1099" spans="1:9" s="152" customFormat="1" x14ac:dyDescent="0.2">
      <c r="A1099" s="252"/>
      <c r="B1099" s="252"/>
      <c r="C1099" s="253" t="s">
        <v>123</v>
      </c>
      <c r="D1099" s="254">
        <v>699.82423116442749</v>
      </c>
      <c r="E1099" s="255">
        <v>689.58063607729002</v>
      </c>
      <c r="F1099" s="255">
        <v>2728.7525215905102</v>
      </c>
      <c r="G1099" s="173">
        <v>3.899196969859386</v>
      </c>
      <c r="H1099" s="173">
        <v>3.9571188325605253</v>
      </c>
      <c r="I1099" s="257"/>
    </row>
    <row r="1100" spans="1:9" s="152" customFormat="1" x14ac:dyDescent="0.2">
      <c r="A1100" s="252"/>
      <c r="B1100" s="252" t="s">
        <v>48</v>
      </c>
      <c r="C1100" s="253" t="s">
        <v>210</v>
      </c>
      <c r="D1100" s="254">
        <v>861</v>
      </c>
      <c r="E1100" s="255">
        <v>861</v>
      </c>
      <c r="F1100" s="255">
        <v>4625</v>
      </c>
      <c r="G1100" s="173">
        <v>5.3716608594657371</v>
      </c>
      <c r="H1100" s="173">
        <v>5.3716608594657371</v>
      </c>
      <c r="I1100" s="256">
        <v>4625</v>
      </c>
    </row>
    <row r="1101" spans="1:9" s="152" customFormat="1" x14ac:dyDescent="0.2">
      <c r="A1101" s="252"/>
      <c r="B1101" s="252"/>
      <c r="C1101" s="253" t="s">
        <v>211</v>
      </c>
      <c r="D1101" s="254">
        <v>7.837137049126552</v>
      </c>
      <c r="E1101" s="258"/>
      <c r="F1101" s="258"/>
      <c r="G1101" s="173">
        <v>0</v>
      </c>
      <c r="H1101" s="173" t="s">
        <v>241</v>
      </c>
      <c r="I1101" s="257"/>
    </row>
    <row r="1102" spans="1:9" s="152" customFormat="1" x14ac:dyDescent="0.2">
      <c r="A1102" s="252"/>
      <c r="B1102" s="252"/>
      <c r="C1102" s="253" t="s">
        <v>212</v>
      </c>
      <c r="D1102" s="254">
        <v>582.57748651285578</v>
      </c>
      <c r="E1102" s="255">
        <v>582.57748651285578</v>
      </c>
      <c r="F1102" s="255">
        <v>1868.6463698300001</v>
      </c>
      <c r="G1102" s="173">
        <v>3.2075499192651424</v>
      </c>
      <c r="H1102" s="173">
        <v>3.2075499192651424</v>
      </c>
      <c r="I1102" s="256">
        <v>1772</v>
      </c>
    </row>
    <row r="1103" spans="1:9" s="152" customFormat="1" x14ac:dyDescent="0.2">
      <c r="A1103" s="252"/>
      <c r="B1103" s="252"/>
      <c r="C1103" s="253" t="s">
        <v>214</v>
      </c>
      <c r="D1103" s="254">
        <v>27.785452163568934</v>
      </c>
      <c r="E1103" s="255">
        <v>27.785452163568934</v>
      </c>
      <c r="F1103" s="255">
        <v>25.562615990483419</v>
      </c>
      <c r="G1103" s="173">
        <v>0.92</v>
      </c>
      <c r="H1103" s="173">
        <v>0.92</v>
      </c>
      <c r="I1103" s="257"/>
    </row>
    <row r="1104" spans="1:9" s="152" customFormat="1" x14ac:dyDescent="0.2">
      <c r="A1104" s="252"/>
      <c r="B1104" s="252"/>
      <c r="C1104" s="253" t="s">
        <v>215</v>
      </c>
      <c r="D1104" s="254">
        <v>68.939393939393938</v>
      </c>
      <c r="E1104" s="255">
        <v>68.939393939393938</v>
      </c>
      <c r="F1104" s="255">
        <v>413.63636363636368</v>
      </c>
      <c r="G1104" s="173">
        <v>6.0000000000000009</v>
      </c>
      <c r="H1104" s="173">
        <v>6.0000000000000009</v>
      </c>
      <c r="I1104" s="256">
        <v>413.63636363636368</v>
      </c>
    </row>
    <row r="1105" spans="1:9" s="152" customFormat="1" x14ac:dyDescent="0.2">
      <c r="A1105" s="252"/>
      <c r="B1105" s="252"/>
      <c r="C1105" s="253" t="s">
        <v>216</v>
      </c>
      <c r="D1105" s="254">
        <v>125.45454545454545</v>
      </c>
      <c r="E1105" s="255">
        <v>125.45454545454545</v>
      </c>
      <c r="F1105" s="255">
        <v>752.72727272727286</v>
      </c>
      <c r="G1105" s="173">
        <v>6.0000000000000009</v>
      </c>
      <c r="H1105" s="173">
        <v>6.0000000000000009</v>
      </c>
      <c r="I1105" s="256">
        <v>752.72727272727286</v>
      </c>
    </row>
    <row r="1106" spans="1:9" s="152" customFormat="1" x14ac:dyDescent="0.2">
      <c r="A1106" s="252"/>
      <c r="B1106" s="252"/>
      <c r="C1106" s="253" t="s">
        <v>217</v>
      </c>
      <c r="D1106" s="254">
        <v>150</v>
      </c>
      <c r="E1106" s="255">
        <v>150</v>
      </c>
      <c r="F1106" s="255">
        <v>600</v>
      </c>
      <c r="G1106" s="173">
        <v>4</v>
      </c>
      <c r="H1106" s="173">
        <v>4</v>
      </c>
      <c r="I1106" s="256">
        <v>600</v>
      </c>
    </row>
    <row r="1107" spans="1:9" s="152" customFormat="1" x14ac:dyDescent="0.2">
      <c r="A1107" s="252"/>
      <c r="B1107" s="252"/>
      <c r="C1107" s="253" t="s">
        <v>218</v>
      </c>
      <c r="D1107" s="254">
        <v>722</v>
      </c>
      <c r="E1107" s="255">
        <v>722</v>
      </c>
      <c r="F1107" s="255">
        <v>3119</v>
      </c>
      <c r="G1107" s="173">
        <v>4.3199445983379503</v>
      </c>
      <c r="H1107" s="173">
        <v>4.3199445983379503</v>
      </c>
      <c r="I1107" s="256">
        <v>3119</v>
      </c>
    </row>
    <row r="1108" spans="1:9" s="152" customFormat="1" x14ac:dyDescent="0.2">
      <c r="A1108" s="252"/>
      <c r="B1108" s="252"/>
      <c r="C1108" s="253" t="s">
        <v>219</v>
      </c>
      <c r="D1108" s="254">
        <v>345.07032647044582</v>
      </c>
      <c r="E1108" s="255">
        <v>345.07032647044582</v>
      </c>
      <c r="F1108" s="255">
        <v>1050.1996313161519</v>
      </c>
      <c r="G1108" s="173">
        <v>3.0434365135308097</v>
      </c>
      <c r="H1108" s="173">
        <v>3.0434365135308097</v>
      </c>
      <c r="I1108" s="256">
        <v>1020.1</v>
      </c>
    </row>
    <row r="1109" spans="1:9" s="152" customFormat="1" x14ac:dyDescent="0.2">
      <c r="A1109" s="252"/>
      <c r="B1109" s="252"/>
      <c r="C1109" s="253" t="s">
        <v>224</v>
      </c>
      <c r="D1109" s="254">
        <v>506.89655172413791</v>
      </c>
      <c r="E1109" s="255">
        <v>506.89655172413791</v>
      </c>
      <c r="F1109" s="255">
        <v>3379.3103448275865</v>
      </c>
      <c r="G1109" s="173">
        <v>6.6666666666666679</v>
      </c>
      <c r="H1109" s="173">
        <v>6.6666666666666679</v>
      </c>
      <c r="I1109" s="256">
        <v>3379.3103448275865</v>
      </c>
    </row>
    <row r="1110" spans="1:9" s="152" customFormat="1" x14ac:dyDescent="0.2">
      <c r="A1110" s="252"/>
      <c r="B1110" s="252"/>
      <c r="C1110" s="253" t="s">
        <v>123</v>
      </c>
      <c r="D1110" s="254">
        <v>3397.5608933140747</v>
      </c>
      <c r="E1110" s="255">
        <v>3389.723756264948</v>
      </c>
      <c r="F1110" s="255">
        <v>15834.082598327856</v>
      </c>
      <c r="G1110" s="173">
        <v>4.6604264340006729</v>
      </c>
      <c r="H1110" s="173">
        <v>4.6712014715249355</v>
      </c>
      <c r="I1110" s="256">
        <v>15681.773981191223</v>
      </c>
    </row>
    <row r="1111" spans="1:9" s="152" customFormat="1" x14ac:dyDescent="0.2">
      <c r="A1111" s="252"/>
      <c r="B1111" s="252" t="s">
        <v>49</v>
      </c>
      <c r="C1111" s="253" t="s">
        <v>226</v>
      </c>
      <c r="D1111" s="254">
        <v>200.88074908297594</v>
      </c>
      <c r="E1111" s="258"/>
      <c r="F1111" s="258"/>
      <c r="G1111" s="173">
        <v>0</v>
      </c>
      <c r="H1111" s="173" t="s">
        <v>241</v>
      </c>
      <c r="I1111" s="257"/>
    </row>
    <row r="1112" spans="1:9" s="152" customFormat="1" x14ac:dyDescent="0.2">
      <c r="A1112" s="252"/>
      <c r="B1112" s="252"/>
      <c r="C1112" s="253" t="s">
        <v>227</v>
      </c>
      <c r="D1112" s="254">
        <v>266.90947401660071</v>
      </c>
      <c r="E1112" s="255">
        <v>266.90947401660071</v>
      </c>
      <c r="F1112" s="255">
        <v>460.41884267863622</v>
      </c>
      <c r="G1112" s="173">
        <v>1.7250000000000001</v>
      </c>
      <c r="H1112" s="173">
        <v>1.7250000000000001</v>
      </c>
      <c r="I1112" s="257"/>
    </row>
    <row r="1113" spans="1:9" s="152" customFormat="1" x14ac:dyDescent="0.2">
      <c r="A1113" s="252"/>
      <c r="B1113" s="252"/>
      <c r="C1113" s="253" t="s">
        <v>229</v>
      </c>
      <c r="D1113" s="254">
        <v>15.301440234002621</v>
      </c>
      <c r="E1113" s="255">
        <v>15.301440234002621</v>
      </c>
      <c r="F1113" s="255">
        <v>15.836990642192712</v>
      </c>
      <c r="G1113" s="173">
        <v>1.0349999999999999</v>
      </c>
      <c r="H1113" s="173">
        <v>1.0349999999999999</v>
      </c>
      <c r="I1113" s="257"/>
    </row>
    <row r="1114" spans="1:9" s="152" customFormat="1" x14ac:dyDescent="0.2">
      <c r="A1114" s="252"/>
      <c r="B1114" s="252"/>
      <c r="C1114" s="253" t="s">
        <v>230</v>
      </c>
      <c r="D1114" s="254">
        <v>69.957668834188482</v>
      </c>
      <c r="E1114" s="258"/>
      <c r="F1114" s="258"/>
      <c r="G1114" s="173">
        <v>0</v>
      </c>
      <c r="H1114" s="173" t="s">
        <v>241</v>
      </c>
      <c r="I1114" s="257"/>
    </row>
    <row r="1115" spans="1:9" s="152" customFormat="1" x14ac:dyDescent="0.2">
      <c r="A1115" s="252"/>
      <c r="B1115" s="252"/>
      <c r="C1115" s="253" t="s">
        <v>240</v>
      </c>
      <c r="D1115" s="254">
        <v>238.46011191648469</v>
      </c>
      <c r="E1115" s="255">
        <v>117.10229758555306</v>
      </c>
      <c r="F1115" s="255">
        <v>15.730307277730065</v>
      </c>
      <c r="G1115" s="173">
        <v>6.5966199341713189E-2</v>
      </c>
      <c r="H1115" s="173">
        <v>0.13432962121206679</v>
      </c>
      <c r="I1115" s="257"/>
    </row>
    <row r="1116" spans="1:9" s="152" customFormat="1" x14ac:dyDescent="0.2">
      <c r="A1116" s="252"/>
      <c r="B1116" s="252"/>
      <c r="C1116" s="253" t="s">
        <v>123</v>
      </c>
      <c r="D1116" s="254">
        <v>791.50944408425244</v>
      </c>
      <c r="E1116" s="255">
        <v>399.31321183615637</v>
      </c>
      <c r="F1116" s="255">
        <v>491.98614059855902</v>
      </c>
      <c r="G1116" s="173">
        <v>0.6215796214128172</v>
      </c>
      <c r="H1116" s="173">
        <v>1.2320807977684134</v>
      </c>
      <c r="I1116" s="257"/>
    </row>
    <row r="1117" spans="1:9" s="152" customFormat="1" x14ac:dyDescent="0.2">
      <c r="A1117" s="252" t="s">
        <v>118</v>
      </c>
      <c r="B1117" s="252" t="s">
        <v>41</v>
      </c>
      <c r="C1117" s="253" t="s">
        <v>126</v>
      </c>
      <c r="D1117" s="254">
        <v>16.956521739130434</v>
      </c>
      <c r="E1117" s="255">
        <v>15.260869565217391</v>
      </c>
      <c r="F1117" s="255">
        <v>84.782608695652172</v>
      </c>
      <c r="G1117" s="173">
        <v>5</v>
      </c>
      <c r="H1117" s="173">
        <v>5.5555555555555554</v>
      </c>
      <c r="I1117" s="257"/>
    </row>
    <row r="1118" spans="1:9" s="152" customFormat="1" x14ac:dyDescent="0.2">
      <c r="A1118" s="252"/>
      <c r="B1118" s="252"/>
      <c r="C1118" s="253" t="s">
        <v>127</v>
      </c>
      <c r="D1118" s="259"/>
      <c r="E1118" s="258"/>
      <c r="F1118" s="258"/>
      <c r="G1118" s="173" t="s">
        <v>241</v>
      </c>
      <c r="H1118" s="173" t="s">
        <v>241</v>
      </c>
      <c r="I1118" s="257"/>
    </row>
    <row r="1119" spans="1:9" s="152" customFormat="1" x14ac:dyDescent="0.2">
      <c r="A1119" s="252"/>
      <c r="B1119" s="252"/>
      <c r="C1119" s="253" t="s">
        <v>128</v>
      </c>
      <c r="D1119" s="254">
        <v>95</v>
      </c>
      <c r="E1119" s="255">
        <v>95</v>
      </c>
      <c r="F1119" s="255">
        <v>3800</v>
      </c>
      <c r="G1119" s="173">
        <v>40</v>
      </c>
      <c r="H1119" s="173">
        <v>40</v>
      </c>
      <c r="I1119" s="257"/>
    </row>
    <row r="1120" spans="1:9" s="152" customFormat="1" x14ac:dyDescent="0.2">
      <c r="A1120" s="252"/>
      <c r="B1120" s="252"/>
      <c r="C1120" s="253" t="s">
        <v>129</v>
      </c>
      <c r="D1120" s="259"/>
      <c r="E1120" s="258"/>
      <c r="F1120" s="258"/>
      <c r="G1120" s="173" t="s">
        <v>241</v>
      </c>
      <c r="H1120" s="173" t="s">
        <v>241</v>
      </c>
      <c r="I1120" s="257"/>
    </row>
    <row r="1121" spans="1:9" s="152" customFormat="1" x14ac:dyDescent="0.2">
      <c r="A1121" s="252"/>
      <c r="B1121" s="252"/>
      <c r="C1121" s="253" t="s">
        <v>132</v>
      </c>
      <c r="D1121" s="254">
        <v>97.15</v>
      </c>
      <c r="E1121" s="255">
        <v>97.15</v>
      </c>
      <c r="F1121" s="255">
        <v>769.49374999999998</v>
      </c>
      <c r="G1121" s="173">
        <v>7.9206767884714351</v>
      </c>
      <c r="H1121" s="173">
        <v>7.9206767884714351</v>
      </c>
      <c r="I1121" s="257"/>
    </row>
    <row r="1122" spans="1:9" s="152" customFormat="1" x14ac:dyDescent="0.2">
      <c r="A1122" s="252"/>
      <c r="B1122" s="252"/>
      <c r="C1122" s="253" t="s">
        <v>133</v>
      </c>
      <c r="D1122" s="254">
        <v>5.9292035398230087</v>
      </c>
      <c r="E1122" s="255">
        <v>5.9292035398230087</v>
      </c>
      <c r="F1122" s="255">
        <v>237.16814159292034</v>
      </c>
      <c r="G1122" s="173">
        <v>40</v>
      </c>
      <c r="H1122" s="173">
        <v>40</v>
      </c>
      <c r="I1122" s="257"/>
    </row>
    <row r="1123" spans="1:9" s="152" customFormat="1" x14ac:dyDescent="0.2">
      <c r="A1123" s="252"/>
      <c r="B1123" s="252"/>
      <c r="C1123" s="253" t="s">
        <v>123</v>
      </c>
      <c r="D1123" s="254">
        <v>215.03572527895346</v>
      </c>
      <c r="E1123" s="255">
        <v>213.3400731050404</v>
      </c>
      <c r="F1123" s="255">
        <v>4891.4445002885723</v>
      </c>
      <c r="G1123" s="173">
        <v>22.747124897238276</v>
      </c>
      <c r="H1123" s="173">
        <v>22.927921740610888</v>
      </c>
      <c r="I1123" s="257"/>
    </row>
    <row r="1124" spans="1:9" s="152" customFormat="1" x14ac:dyDescent="0.2">
      <c r="A1124" s="252"/>
      <c r="B1124" s="252" t="s">
        <v>42</v>
      </c>
      <c r="C1124" s="253" t="s">
        <v>137</v>
      </c>
      <c r="D1124" s="254">
        <v>438.31216088766871</v>
      </c>
      <c r="E1124" s="255">
        <v>311.67996667853697</v>
      </c>
      <c r="F1124" s="255">
        <v>1009.7991545855036</v>
      </c>
      <c r="G1124" s="173">
        <v>2.3038355872683542</v>
      </c>
      <c r="H1124" s="173">
        <v>3.2398590302308348</v>
      </c>
      <c r="I1124" s="257"/>
    </row>
    <row r="1125" spans="1:9" s="152" customFormat="1" x14ac:dyDescent="0.2">
      <c r="A1125" s="252"/>
      <c r="B1125" s="252"/>
      <c r="C1125" s="253" t="s">
        <v>138</v>
      </c>
      <c r="D1125" s="254">
        <v>1792.2357409894626</v>
      </c>
      <c r="E1125" s="255">
        <v>1792.2357409894626</v>
      </c>
      <c r="F1125" s="255">
        <v>609.73629657544211</v>
      </c>
      <c r="G1125" s="173">
        <v>0.34020987453292117</v>
      </c>
      <c r="H1125" s="173">
        <v>0.34020987453292117</v>
      </c>
      <c r="I1125" s="257"/>
    </row>
    <row r="1126" spans="1:9" s="152" customFormat="1" x14ac:dyDescent="0.2">
      <c r="A1126" s="252"/>
      <c r="B1126" s="252"/>
      <c r="C1126" s="253" t="s">
        <v>140</v>
      </c>
      <c r="D1126" s="254">
        <v>40</v>
      </c>
      <c r="E1126" s="255">
        <v>40</v>
      </c>
      <c r="F1126" s="255">
        <v>312</v>
      </c>
      <c r="G1126" s="173">
        <v>7.8</v>
      </c>
      <c r="H1126" s="173">
        <v>7.8</v>
      </c>
      <c r="I1126" s="257"/>
    </row>
    <row r="1127" spans="1:9" s="152" customFormat="1" x14ac:dyDescent="0.2">
      <c r="A1127" s="252"/>
      <c r="B1127" s="252"/>
      <c r="C1127" s="253" t="s">
        <v>123</v>
      </c>
      <c r="D1127" s="254">
        <v>2270.5479018771316</v>
      </c>
      <c r="E1127" s="255">
        <v>2143.9157076680003</v>
      </c>
      <c r="F1127" s="255">
        <v>1931.5354511609457</v>
      </c>
      <c r="G1127" s="173">
        <v>0.85069134615661979</v>
      </c>
      <c r="H1127" s="173">
        <v>0.90093814987807208</v>
      </c>
      <c r="I1127" s="257"/>
    </row>
    <row r="1128" spans="1:9" s="152" customFormat="1" x14ac:dyDescent="0.2">
      <c r="A1128" s="252"/>
      <c r="B1128" s="252" t="s">
        <v>7</v>
      </c>
      <c r="C1128" s="253" t="s">
        <v>175</v>
      </c>
      <c r="D1128" s="254">
        <v>30.581818181818178</v>
      </c>
      <c r="E1128" s="255">
        <v>30.581818181818178</v>
      </c>
      <c r="F1128" s="255">
        <v>50.61818181818181</v>
      </c>
      <c r="G1128" s="173">
        <v>1.6551724137931034</v>
      </c>
      <c r="H1128" s="173">
        <v>1.6551724137931034</v>
      </c>
      <c r="I1128" s="256">
        <v>13.18181818181818</v>
      </c>
    </row>
    <row r="1129" spans="1:9" s="152" customFormat="1" x14ac:dyDescent="0.2">
      <c r="A1129" s="252"/>
      <c r="B1129" s="252"/>
      <c r="C1129" s="253" t="s">
        <v>176</v>
      </c>
      <c r="D1129" s="254">
        <v>5.1749999999999998</v>
      </c>
      <c r="E1129" s="255">
        <v>5.1749999999999998</v>
      </c>
      <c r="F1129" s="255">
        <v>12.777777777777777</v>
      </c>
      <c r="G1129" s="173">
        <v>2.4691358024691357</v>
      </c>
      <c r="H1129" s="173">
        <v>2.4691358024691357</v>
      </c>
      <c r="I1129" s="257"/>
    </row>
    <row r="1130" spans="1:9" s="152" customFormat="1" x14ac:dyDescent="0.2">
      <c r="A1130" s="252"/>
      <c r="B1130" s="252"/>
      <c r="C1130" s="253" t="s">
        <v>123</v>
      </c>
      <c r="D1130" s="254">
        <v>35.756818181818176</v>
      </c>
      <c r="E1130" s="255">
        <v>35.756818181818176</v>
      </c>
      <c r="F1130" s="255">
        <v>63.395959595959589</v>
      </c>
      <c r="G1130" s="173">
        <v>1.7729754161458224</v>
      </c>
      <c r="H1130" s="173">
        <v>1.7729754161458224</v>
      </c>
      <c r="I1130" s="256">
        <v>13.18181818181818</v>
      </c>
    </row>
    <row r="1131" spans="1:9" s="152" customFormat="1" x14ac:dyDescent="0.2">
      <c r="A1131" s="252"/>
      <c r="B1131" s="252" t="s">
        <v>48</v>
      </c>
      <c r="C1131" s="253" t="s">
        <v>210</v>
      </c>
      <c r="D1131" s="254">
        <v>89</v>
      </c>
      <c r="E1131" s="255">
        <v>88</v>
      </c>
      <c r="F1131" s="255">
        <v>3464.5</v>
      </c>
      <c r="G1131" s="173">
        <v>38.926966292134829</v>
      </c>
      <c r="H1131" s="173">
        <v>39.36931818181818</v>
      </c>
      <c r="I1131" s="256">
        <v>200</v>
      </c>
    </row>
    <row r="1132" spans="1:9" s="152" customFormat="1" x14ac:dyDescent="0.2">
      <c r="A1132" s="252"/>
      <c r="B1132" s="252"/>
      <c r="C1132" s="253" t="s">
        <v>212</v>
      </c>
      <c r="D1132" s="254">
        <v>79</v>
      </c>
      <c r="E1132" s="255">
        <v>79</v>
      </c>
      <c r="F1132" s="255">
        <v>79</v>
      </c>
      <c r="G1132" s="173">
        <v>1</v>
      </c>
      <c r="H1132" s="173">
        <v>1</v>
      </c>
      <c r="I1132" s="257"/>
    </row>
    <row r="1133" spans="1:9" s="152" customFormat="1" x14ac:dyDescent="0.2">
      <c r="A1133" s="252"/>
      <c r="B1133" s="252"/>
      <c r="C1133" s="253" t="s">
        <v>214</v>
      </c>
      <c r="D1133" s="254">
        <v>110.86632289081851</v>
      </c>
      <c r="E1133" s="255">
        <v>110.86632289081851</v>
      </c>
      <c r="F1133" s="255">
        <v>5.5433161445409258</v>
      </c>
      <c r="G1133" s="173">
        <v>0.05</v>
      </c>
      <c r="H1133" s="173">
        <v>0.05</v>
      </c>
      <c r="I1133" s="257"/>
    </row>
    <row r="1134" spans="1:9" s="152" customFormat="1" x14ac:dyDescent="0.2">
      <c r="A1134" s="252"/>
      <c r="B1134" s="252"/>
      <c r="C1134" s="253" t="s">
        <v>215</v>
      </c>
      <c r="D1134" s="259"/>
      <c r="E1134" s="258"/>
      <c r="F1134" s="258"/>
      <c r="G1134" s="173" t="s">
        <v>241</v>
      </c>
      <c r="H1134" s="173" t="s">
        <v>241</v>
      </c>
      <c r="I1134" s="256">
        <v>6.8939393939393936</v>
      </c>
    </row>
    <row r="1135" spans="1:9" s="152" customFormat="1" x14ac:dyDescent="0.2">
      <c r="A1135" s="252"/>
      <c r="B1135" s="252"/>
      <c r="C1135" s="253" t="s">
        <v>216</v>
      </c>
      <c r="D1135" s="254">
        <v>43.909090909090907</v>
      </c>
      <c r="E1135" s="255">
        <v>43.909090909090907</v>
      </c>
      <c r="F1135" s="255">
        <v>522.72727272727275</v>
      </c>
      <c r="G1135" s="173">
        <v>11.904761904761905</v>
      </c>
      <c r="H1135" s="173">
        <v>11.904761904761905</v>
      </c>
      <c r="I1135" s="257"/>
    </row>
    <row r="1136" spans="1:9" s="152" customFormat="1" x14ac:dyDescent="0.2">
      <c r="A1136" s="252"/>
      <c r="B1136" s="252"/>
      <c r="C1136" s="253" t="s">
        <v>218</v>
      </c>
      <c r="D1136" s="254">
        <v>433</v>
      </c>
      <c r="E1136" s="255">
        <v>433</v>
      </c>
      <c r="F1136" s="255">
        <v>3539.25</v>
      </c>
      <c r="G1136" s="173">
        <v>8.1737875288683597</v>
      </c>
      <c r="H1136" s="173">
        <v>8.1737875288683597</v>
      </c>
      <c r="I1136" s="257"/>
    </row>
    <row r="1137" spans="1:9" s="152" customFormat="1" x14ac:dyDescent="0.2">
      <c r="A1137" s="252"/>
      <c r="B1137" s="252"/>
      <c r="C1137" s="253" t="s">
        <v>219</v>
      </c>
      <c r="D1137" s="254">
        <v>20.747558772547144</v>
      </c>
      <c r="E1137" s="255">
        <v>20.747558772547144</v>
      </c>
      <c r="F1137" s="255">
        <v>471.65039181698091</v>
      </c>
      <c r="G1137" s="173">
        <v>22.732813869218269</v>
      </c>
      <c r="H1137" s="173">
        <v>22.732813869218269</v>
      </c>
      <c r="I1137" s="257"/>
    </row>
    <row r="1138" spans="1:9" s="152" customFormat="1" x14ac:dyDescent="0.2">
      <c r="A1138" s="252"/>
      <c r="B1138" s="252"/>
      <c r="C1138" s="253" t="s">
        <v>224</v>
      </c>
      <c r="D1138" s="254">
        <v>24.137931034482758</v>
      </c>
      <c r="E1138" s="255">
        <v>24.137931034482758</v>
      </c>
      <c r="F1138" s="255">
        <v>965.51724137931035</v>
      </c>
      <c r="G1138" s="173">
        <v>40</v>
      </c>
      <c r="H1138" s="173">
        <v>40</v>
      </c>
      <c r="I1138" s="257"/>
    </row>
    <row r="1139" spans="1:9" s="152" customFormat="1" x14ac:dyDescent="0.2">
      <c r="A1139" s="252"/>
      <c r="B1139" s="252"/>
      <c r="C1139" s="253" t="s">
        <v>123</v>
      </c>
      <c r="D1139" s="254">
        <v>800.66090360693931</v>
      </c>
      <c r="E1139" s="255">
        <v>799.66090360693943</v>
      </c>
      <c r="F1139" s="255">
        <v>9048.1882220681055</v>
      </c>
      <c r="G1139" s="173">
        <v>11.300899271222621</v>
      </c>
      <c r="H1139" s="173">
        <v>11.315031385497869</v>
      </c>
      <c r="I1139" s="256">
        <v>206.89393939393941</v>
      </c>
    </row>
    <row r="1140" spans="1:9" s="152" customFormat="1" x14ac:dyDescent="0.2">
      <c r="A1140" s="252" t="s">
        <v>119</v>
      </c>
      <c r="B1140" s="252" t="s">
        <v>41</v>
      </c>
      <c r="C1140" s="253" t="s">
        <v>126</v>
      </c>
      <c r="D1140" s="254">
        <v>12.053484334625326</v>
      </c>
      <c r="E1140" s="255">
        <v>12.053484334625326</v>
      </c>
      <c r="F1140" s="255">
        <v>28.443812921397882</v>
      </c>
      <c r="G1140" s="173">
        <v>2.359800048828125</v>
      </c>
      <c r="H1140" s="173">
        <v>2.359800048828125</v>
      </c>
      <c r="I1140" s="257"/>
    </row>
    <row r="1141" spans="1:9" s="152" customFormat="1" x14ac:dyDescent="0.2">
      <c r="A1141" s="252"/>
      <c r="B1141" s="252"/>
      <c r="C1141" s="253" t="s">
        <v>127</v>
      </c>
      <c r="D1141" s="254">
        <v>24.630547681833221</v>
      </c>
      <c r="E1141" s="255">
        <v>24.630547681833221</v>
      </c>
      <c r="F1141" s="255">
        <v>111.70749722793927</v>
      </c>
      <c r="G1141" s="173">
        <v>4.5353233176512546</v>
      </c>
      <c r="H1141" s="173">
        <v>4.5353233176512546</v>
      </c>
      <c r="I1141" s="257"/>
    </row>
    <row r="1142" spans="1:9" s="152" customFormat="1" x14ac:dyDescent="0.2">
      <c r="A1142" s="252"/>
      <c r="B1142" s="252"/>
      <c r="C1142" s="253" t="s">
        <v>129</v>
      </c>
      <c r="D1142" s="254">
        <v>52.634061678070282</v>
      </c>
      <c r="E1142" s="258"/>
      <c r="F1142" s="258"/>
      <c r="G1142" s="173">
        <v>0</v>
      </c>
      <c r="H1142" s="173" t="s">
        <v>241</v>
      </c>
      <c r="I1142" s="257"/>
    </row>
    <row r="1143" spans="1:9" s="152" customFormat="1" x14ac:dyDescent="0.2">
      <c r="A1143" s="252"/>
      <c r="B1143" s="252"/>
      <c r="C1143" s="253" t="s">
        <v>136</v>
      </c>
      <c r="D1143" s="254">
        <v>1</v>
      </c>
      <c r="E1143" s="255">
        <v>1</v>
      </c>
      <c r="F1143" s="255">
        <v>10.098000000000001</v>
      </c>
      <c r="G1143" s="173">
        <v>10.098000000000001</v>
      </c>
      <c r="H1143" s="173">
        <v>10.098000000000001</v>
      </c>
      <c r="I1143" s="257"/>
    </row>
    <row r="1144" spans="1:9" s="152" customFormat="1" x14ac:dyDescent="0.2">
      <c r="A1144" s="252"/>
      <c r="B1144" s="252"/>
      <c r="C1144" s="253" t="s">
        <v>123</v>
      </c>
      <c r="D1144" s="254">
        <v>90.318093694528841</v>
      </c>
      <c r="E1144" s="255">
        <v>37.684032016458545</v>
      </c>
      <c r="F1144" s="255">
        <v>150.24931014933716</v>
      </c>
      <c r="G1144" s="173">
        <v>1.6635571456756593</v>
      </c>
      <c r="H1144" s="173">
        <v>3.9870815862728173</v>
      </c>
      <c r="I1144" s="257"/>
    </row>
    <row r="1145" spans="1:9" s="152" customFormat="1" x14ac:dyDescent="0.2">
      <c r="A1145" s="252"/>
      <c r="B1145" s="252" t="s">
        <v>42</v>
      </c>
      <c r="C1145" s="253" t="s">
        <v>138</v>
      </c>
      <c r="D1145" s="254">
        <v>2.6553535521324161</v>
      </c>
      <c r="E1145" s="255">
        <v>2.6553535521324161</v>
      </c>
      <c r="F1145" s="255">
        <v>49.566600747704967</v>
      </c>
      <c r="G1145" s="173">
        <v>18.666667083899192</v>
      </c>
      <c r="H1145" s="173">
        <v>18.666667083899192</v>
      </c>
      <c r="I1145" s="257"/>
    </row>
    <row r="1146" spans="1:9" s="152" customFormat="1" x14ac:dyDescent="0.2">
      <c r="A1146" s="252"/>
      <c r="B1146" s="252"/>
      <c r="C1146" s="253" t="s">
        <v>139</v>
      </c>
      <c r="D1146" s="254">
        <v>6.2290764249430914</v>
      </c>
      <c r="E1146" s="255">
        <v>6.2290764249430914</v>
      </c>
      <c r="F1146" s="255">
        <v>2.4505186275533468</v>
      </c>
      <c r="G1146" s="173">
        <v>0.39339999389648439</v>
      </c>
      <c r="H1146" s="173">
        <v>0.39339999389648439</v>
      </c>
      <c r="I1146" s="257"/>
    </row>
    <row r="1147" spans="1:9" s="152" customFormat="1" x14ac:dyDescent="0.2">
      <c r="A1147" s="252"/>
      <c r="B1147" s="252"/>
      <c r="C1147" s="253" t="s">
        <v>140</v>
      </c>
      <c r="D1147" s="254">
        <v>18</v>
      </c>
      <c r="E1147" s="255">
        <v>18</v>
      </c>
      <c r="F1147" s="255">
        <v>536.1</v>
      </c>
      <c r="G1147" s="173">
        <v>29.783333333333335</v>
      </c>
      <c r="H1147" s="173">
        <v>29.783333333333335</v>
      </c>
      <c r="I1147" s="257"/>
    </row>
    <row r="1148" spans="1:9" s="152" customFormat="1" x14ac:dyDescent="0.2">
      <c r="A1148" s="252"/>
      <c r="B1148" s="252"/>
      <c r="C1148" s="253" t="s">
        <v>142</v>
      </c>
      <c r="D1148" s="254">
        <v>13.819301297785087</v>
      </c>
      <c r="E1148" s="255">
        <v>13.819301297785087</v>
      </c>
      <c r="F1148" s="255">
        <v>17.392420651065084</v>
      </c>
      <c r="G1148" s="173">
        <v>1.25856005859375</v>
      </c>
      <c r="H1148" s="173">
        <v>1.25856005859375</v>
      </c>
      <c r="I1148" s="257"/>
    </row>
    <row r="1149" spans="1:9" s="152" customFormat="1" x14ac:dyDescent="0.2">
      <c r="A1149" s="252"/>
      <c r="B1149" s="252"/>
      <c r="C1149" s="253" t="s">
        <v>123</v>
      </c>
      <c r="D1149" s="254">
        <v>40.703731274860594</v>
      </c>
      <c r="E1149" s="255">
        <v>40.703731274860594</v>
      </c>
      <c r="F1149" s="255">
        <v>605.50954002632341</v>
      </c>
      <c r="G1149" s="173">
        <v>14.876020479240381</v>
      </c>
      <c r="H1149" s="173">
        <v>14.876020479240381</v>
      </c>
      <c r="I1149" s="257"/>
    </row>
    <row r="1150" spans="1:9" s="152" customFormat="1" x14ac:dyDescent="0.2">
      <c r="A1150" s="252"/>
      <c r="B1150" s="252" t="s">
        <v>43</v>
      </c>
      <c r="C1150" s="253" t="s">
        <v>149</v>
      </c>
      <c r="D1150" s="254">
        <v>16.149462896349775</v>
      </c>
      <c r="E1150" s="255">
        <v>10.427775432875452</v>
      </c>
      <c r="F1150" s="255">
        <v>40.506116114730105</v>
      </c>
      <c r="G1150" s="173">
        <v>2.5082020606323452</v>
      </c>
      <c r="H1150" s="173">
        <v>3.8844446138557256</v>
      </c>
      <c r="I1150" s="257"/>
    </row>
    <row r="1151" spans="1:9" s="152" customFormat="1" x14ac:dyDescent="0.2">
      <c r="A1151" s="252"/>
      <c r="B1151" s="252"/>
      <c r="C1151" s="253" t="s">
        <v>154</v>
      </c>
      <c r="D1151" s="254">
        <v>25.845806799938678</v>
      </c>
      <c r="E1151" s="255">
        <v>25.845806799938678</v>
      </c>
      <c r="F1151" s="255">
        <v>7.0755483219516693</v>
      </c>
      <c r="G1151" s="173">
        <v>0.27376000976562498</v>
      </c>
      <c r="H1151" s="173">
        <v>0.27376000976562498</v>
      </c>
      <c r="I1151" s="257"/>
    </row>
    <row r="1152" spans="1:9" s="152" customFormat="1" x14ac:dyDescent="0.2">
      <c r="A1152" s="252"/>
      <c r="B1152" s="252"/>
      <c r="C1152" s="253" t="s">
        <v>155</v>
      </c>
      <c r="D1152" s="254">
        <v>9.6460099312505641</v>
      </c>
      <c r="E1152" s="255">
        <v>9.6460099312505641</v>
      </c>
      <c r="F1152" s="255">
        <v>16.979756115010538</v>
      </c>
      <c r="G1152" s="173">
        <v>1.7602880606623204</v>
      </c>
      <c r="H1152" s="173">
        <v>1.7602880606623204</v>
      </c>
      <c r="I1152" s="257"/>
    </row>
    <row r="1153" spans="1:9" s="152" customFormat="1" x14ac:dyDescent="0.2">
      <c r="A1153" s="252"/>
      <c r="B1153" s="252"/>
      <c r="C1153" s="253" t="s">
        <v>123</v>
      </c>
      <c r="D1153" s="254">
        <v>51.641279627539021</v>
      </c>
      <c r="E1153" s="255">
        <v>45.919592164064696</v>
      </c>
      <c r="F1153" s="255">
        <v>64.561420551692322</v>
      </c>
      <c r="G1153" s="173">
        <v>1.2501901776512778</v>
      </c>
      <c r="H1153" s="173">
        <v>1.4059667673228198</v>
      </c>
      <c r="I1153" s="257"/>
    </row>
    <row r="1154" spans="1:9" s="152" customFormat="1" x14ac:dyDescent="0.2">
      <c r="A1154" s="252"/>
      <c r="B1154" s="252" t="s">
        <v>44</v>
      </c>
      <c r="C1154" s="253" t="s">
        <v>166</v>
      </c>
      <c r="D1154" s="254">
        <v>1.8556857638888888</v>
      </c>
      <c r="E1154" s="255">
        <v>1.8556857638888888</v>
      </c>
      <c r="F1154" s="255">
        <v>7.006475951194763</v>
      </c>
      <c r="G1154" s="173">
        <v>3.7756801757812499</v>
      </c>
      <c r="H1154" s="173">
        <v>3.7756801757812499</v>
      </c>
      <c r="I1154" s="257"/>
    </row>
    <row r="1155" spans="1:9" s="152" customFormat="1" x14ac:dyDescent="0.2">
      <c r="A1155" s="252"/>
      <c r="B1155" s="252"/>
      <c r="C1155" s="253" t="s">
        <v>173</v>
      </c>
      <c r="D1155" s="254">
        <v>0.26465919519284714</v>
      </c>
      <c r="E1155" s="255">
        <v>0.26465919519284714</v>
      </c>
      <c r="F1155" s="255">
        <v>2.6022617160501165</v>
      </c>
      <c r="G1155" s="173">
        <v>9.8325006775371886</v>
      </c>
      <c r="H1155" s="173">
        <v>9.8325006775371886</v>
      </c>
      <c r="I1155" s="257"/>
    </row>
    <row r="1156" spans="1:9" s="152" customFormat="1" x14ac:dyDescent="0.2">
      <c r="A1156" s="252"/>
      <c r="B1156" s="252"/>
      <c r="C1156" s="253" t="s">
        <v>123</v>
      </c>
      <c r="D1156" s="254">
        <v>2.120344959081736</v>
      </c>
      <c r="E1156" s="255">
        <v>2.120344959081736</v>
      </c>
      <c r="F1156" s="255">
        <v>9.6087376672448794</v>
      </c>
      <c r="G1156" s="173">
        <v>4.5316860476354579</v>
      </c>
      <c r="H1156" s="173">
        <v>4.5316860476354579</v>
      </c>
      <c r="I1156" s="257"/>
    </row>
    <row r="1157" spans="1:9" s="152" customFormat="1" x14ac:dyDescent="0.2">
      <c r="A1157" s="252"/>
      <c r="B1157" s="252" t="s">
        <v>7</v>
      </c>
      <c r="C1157" s="253" t="s">
        <v>174</v>
      </c>
      <c r="D1157" s="254">
        <v>45.7871113521323</v>
      </c>
      <c r="E1157" s="255">
        <v>45.7871113521323</v>
      </c>
      <c r="F1157" s="255">
        <v>395.13040417623904</v>
      </c>
      <c r="G1157" s="173">
        <v>8.6297299066855828</v>
      </c>
      <c r="H1157" s="173">
        <v>8.6297299066855828</v>
      </c>
      <c r="I1157" s="257"/>
    </row>
    <row r="1158" spans="1:9" s="152" customFormat="1" x14ac:dyDescent="0.2">
      <c r="A1158" s="252"/>
      <c r="B1158" s="252"/>
      <c r="C1158" s="253" t="s">
        <v>175</v>
      </c>
      <c r="D1158" s="254">
        <v>5.0755785752817086</v>
      </c>
      <c r="E1158" s="255">
        <v>5.0755785752817086</v>
      </c>
      <c r="F1158" s="255">
        <v>6.3952289095586163</v>
      </c>
      <c r="G1158" s="173">
        <v>1.2599999812245373</v>
      </c>
      <c r="H1158" s="173">
        <v>1.2599999812245373</v>
      </c>
      <c r="I1158" s="257"/>
    </row>
    <row r="1159" spans="1:9" s="152" customFormat="1" x14ac:dyDescent="0.2">
      <c r="A1159" s="252"/>
      <c r="B1159" s="252"/>
      <c r="C1159" s="253" t="s">
        <v>176</v>
      </c>
      <c r="D1159" s="254">
        <v>203.13022650516513</v>
      </c>
      <c r="E1159" s="255">
        <v>203.13022650516513</v>
      </c>
      <c r="F1159" s="255">
        <v>113.75292684289249</v>
      </c>
      <c r="G1159" s="173">
        <v>0.56000000000000005</v>
      </c>
      <c r="H1159" s="173">
        <v>0.56000000000000005</v>
      </c>
      <c r="I1159" s="257"/>
    </row>
    <row r="1160" spans="1:9" s="152" customFormat="1" x14ac:dyDescent="0.2">
      <c r="A1160" s="252"/>
      <c r="B1160" s="252"/>
      <c r="C1160" s="253" t="s">
        <v>7</v>
      </c>
      <c r="D1160" s="254">
        <v>51.930739458032271</v>
      </c>
      <c r="E1160" s="255">
        <v>51.930739458032271</v>
      </c>
      <c r="F1160" s="255">
        <v>141.81579671981751</v>
      </c>
      <c r="G1160" s="173">
        <v>2.7308641894927317</v>
      </c>
      <c r="H1160" s="173">
        <v>2.7308641894927317</v>
      </c>
      <c r="I1160" s="257"/>
    </row>
    <row r="1161" spans="1:9" s="152" customFormat="1" x14ac:dyDescent="0.2">
      <c r="A1161" s="252"/>
      <c r="B1161" s="252"/>
      <c r="C1161" s="253" t="s">
        <v>123</v>
      </c>
      <c r="D1161" s="254">
        <v>305.92365589061143</v>
      </c>
      <c r="E1161" s="255">
        <v>305.92365589061143</v>
      </c>
      <c r="F1161" s="255">
        <v>657.09435664850753</v>
      </c>
      <c r="G1161" s="173">
        <v>2.1479030601133493</v>
      </c>
      <c r="H1161" s="173">
        <v>2.1479030601133493</v>
      </c>
      <c r="I1161" s="257"/>
    </row>
    <row r="1162" spans="1:9" s="152" customFormat="1" x14ac:dyDescent="0.2">
      <c r="A1162" s="252"/>
      <c r="B1162" s="252" t="s">
        <v>45</v>
      </c>
      <c r="C1162" s="253" t="s">
        <v>180</v>
      </c>
      <c r="D1162" s="254">
        <v>0.91666666666666674</v>
      </c>
      <c r="E1162" s="255">
        <v>0.91666666666666674</v>
      </c>
      <c r="F1162" s="255">
        <v>5.7683999999999997</v>
      </c>
      <c r="G1162" s="173">
        <v>6.2927999999999988</v>
      </c>
      <c r="H1162" s="173">
        <v>6.2927999999999988</v>
      </c>
      <c r="I1162" s="256">
        <v>2.4035000000000002</v>
      </c>
    </row>
    <row r="1163" spans="1:9" s="152" customFormat="1" x14ac:dyDescent="0.2">
      <c r="A1163" s="252"/>
      <c r="B1163" s="252"/>
      <c r="C1163" s="253" t="s">
        <v>123</v>
      </c>
      <c r="D1163" s="254">
        <v>0.91666666666666674</v>
      </c>
      <c r="E1163" s="255">
        <v>0.91666666666666674</v>
      </c>
      <c r="F1163" s="255">
        <v>5.7683999999999997</v>
      </c>
      <c r="G1163" s="173">
        <v>6.2927999999999988</v>
      </c>
      <c r="H1163" s="173">
        <v>6.2927999999999988</v>
      </c>
      <c r="I1163" s="256">
        <v>2.4035000000000002</v>
      </c>
    </row>
    <row r="1164" spans="1:9" s="152" customFormat="1" x14ac:dyDescent="0.2">
      <c r="A1164" s="252"/>
      <c r="B1164" s="252" t="s">
        <v>46</v>
      </c>
      <c r="C1164" s="253" t="s">
        <v>192</v>
      </c>
      <c r="D1164" s="254">
        <v>4.9948518632616592</v>
      </c>
      <c r="E1164" s="255">
        <v>4.9948518632616592</v>
      </c>
      <c r="F1164" s="255">
        <v>15.715802634234239</v>
      </c>
      <c r="G1164" s="173">
        <v>3.1464001464843752</v>
      </c>
      <c r="H1164" s="173">
        <v>3.1464001464843752</v>
      </c>
      <c r="I1164" s="257"/>
    </row>
    <row r="1165" spans="1:9" s="152" customFormat="1" x14ac:dyDescent="0.2">
      <c r="A1165" s="252"/>
      <c r="B1165" s="252"/>
      <c r="C1165" s="253" t="s">
        <v>193</v>
      </c>
      <c r="D1165" s="254">
        <v>18.313213165446506</v>
      </c>
      <c r="E1165" s="255">
        <v>18.313213165446506</v>
      </c>
      <c r="F1165" s="255">
        <v>25.927848093839025</v>
      </c>
      <c r="G1165" s="173">
        <v>1.415800048828125</v>
      </c>
      <c r="H1165" s="173">
        <v>1.415800048828125</v>
      </c>
      <c r="I1165" s="257"/>
    </row>
    <row r="1166" spans="1:9" s="152" customFormat="1" x14ac:dyDescent="0.2">
      <c r="A1166" s="252"/>
      <c r="B1166" s="252"/>
      <c r="C1166" s="253" t="s">
        <v>123</v>
      </c>
      <c r="D1166" s="254">
        <v>23.308065028708164</v>
      </c>
      <c r="E1166" s="255">
        <v>23.308065028708164</v>
      </c>
      <c r="F1166" s="255">
        <v>41.643650728073261</v>
      </c>
      <c r="G1166" s="173">
        <v>1.7866627142485425</v>
      </c>
      <c r="H1166" s="173">
        <v>1.7866627142485425</v>
      </c>
      <c r="I1166" s="257"/>
    </row>
    <row r="1167" spans="1:9" s="152" customFormat="1" x14ac:dyDescent="0.2">
      <c r="A1167" s="252"/>
      <c r="B1167" s="252" t="s">
        <v>48</v>
      </c>
      <c r="C1167" s="253" t="s">
        <v>212</v>
      </c>
      <c r="D1167" s="254">
        <v>1.5</v>
      </c>
      <c r="E1167" s="255">
        <v>1.5</v>
      </c>
      <c r="F1167" s="255">
        <v>17.5032</v>
      </c>
      <c r="G1167" s="173">
        <v>11.668799999999999</v>
      </c>
      <c r="H1167" s="173">
        <v>11.668799999999999</v>
      </c>
      <c r="I1167" s="257"/>
    </row>
    <row r="1168" spans="1:9" s="152" customFormat="1" x14ac:dyDescent="0.2">
      <c r="A1168" s="252"/>
      <c r="B1168" s="252"/>
      <c r="C1168" s="253" t="s">
        <v>215</v>
      </c>
      <c r="D1168" s="254">
        <v>86.57025815112442</v>
      </c>
      <c r="E1168" s="258"/>
      <c r="F1168" s="258"/>
      <c r="G1168" s="173">
        <v>0</v>
      </c>
      <c r="H1168" s="173" t="s">
        <v>241</v>
      </c>
      <c r="I1168" s="257"/>
    </row>
    <row r="1169" spans="1:9" s="152" customFormat="1" x14ac:dyDescent="0.2">
      <c r="A1169" s="252"/>
      <c r="B1169" s="252"/>
      <c r="C1169" s="253" t="s">
        <v>216</v>
      </c>
      <c r="D1169" s="254">
        <v>6.795454545454545</v>
      </c>
      <c r="E1169" s="255">
        <v>6.795454545454545</v>
      </c>
      <c r="F1169" s="255">
        <v>44.280749776666823</v>
      </c>
      <c r="G1169" s="173">
        <v>6.5162307363656868</v>
      </c>
      <c r="H1169" s="173">
        <v>6.5162307363656868</v>
      </c>
      <c r="I1169" s="257"/>
    </row>
    <row r="1170" spans="1:9" s="152" customFormat="1" x14ac:dyDescent="0.2">
      <c r="A1170" s="252"/>
      <c r="B1170" s="252"/>
      <c r="C1170" s="253" t="s">
        <v>217</v>
      </c>
      <c r="D1170" s="254">
        <v>65.274358436129461</v>
      </c>
      <c r="E1170" s="255">
        <v>9.5</v>
      </c>
      <c r="F1170" s="255">
        <v>118.371</v>
      </c>
      <c r="G1170" s="173">
        <v>1.8134379691502485</v>
      </c>
      <c r="H1170" s="173">
        <v>12.460105263157894</v>
      </c>
      <c r="I1170" s="257"/>
    </row>
    <row r="1171" spans="1:9" s="152" customFormat="1" x14ac:dyDescent="0.2">
      <c r="A1171" s="252"/>
      <c r="B1171" s="252"/>
      <c r="C1171" s="253" t="s">
        <v>218</v>
      </c>
      <c r="D1171" s="254">
        <v>29.5387646474815</v>
      </c>
      <c r="E1171" s="255">
        <v>29.5387646474815</v>
      </c>
      <c r="F1171" s="255">
        <v>330.85416112076496</v>
      </c>
      <c r="G1171" s="173">
        <v>11.200676977159025</v>
      </c>
      <c r="H1171" s="173">
        <v>11.200676977159025</v>
      </c>
      <c r="I1171" s="257"/>
    </row>
    <row r="1172" spans="1:9" s="152" customFormat="1" x14ac:dyDescent="0.2">
      <c r="A1172" s="252"/>
      <c r="B1172" s="252"/>
      <c r="C1172" s="253" t="s">
        <v>219</v>
      </c>
      <c r="D1172" s="254">
        <v>1.5</v>
      </c>
      <c r="E1172" s="255">
        <v>0.5</v>
      </c>
      <c r="F1172" s="255">
        <v>22.44</v>
      </c>
      <c r="G1172" s="173">
        <v>14.96</v>
      </c>
      <c r="H1172" s="173">
        <v>44.88</v>
      </c>
      <c r="I1172" s="257"/>
    </row>
    <row r="1173" spans="1:9" s="152" customFormat="1" x14ac:dyDescent="0.2">
      <c r="A1173" s="252"/>
      <c r="B1173" s="252"/>
      <c r="C1173" s="253" t="s">
        <v>220</v>
      </c>
      <c r="D1173" s="254">
        <v>15.140658105942704</v>
      </c>
      <c r="E1173" s="255">
        <v>15.140658105942704</v>
      </c>
      <c r="F1173" s="255">
        <v>0.90843948635656213</v>
      </c>
      <c r="G1173" s="173">
        <v>5.9999999999999991E-2</v>
      </c>
      <c r="H1173" s="173">
        <v>5.9999999999999991E-2</v>
      </c>
      <c r="I1173" s="257"/>
    </row>
    <row r="1174" spans="1:9" s="152" customFormat="1" x14ac:dyDescent="0.2">
      <c r="A1174" s="252"/>
      <c r="B1174" s="252"/>
      <c r="C1174" s="253" t="s">
        <v>221</v>
      </c>
      <c r="D1174" s="254">
        <v>21.658653379459938</v>
      </c>
      <c r="E1174" s="255">
        <v>1.5</v>
      </c>
      <c r="F1174" s="255">
        <v>28.05</v>
      </c>
      <c r="G1174" s="173">
        <v>1.2950943675289304</v>
      </c>
      <c r="H1174" s="173">
        <v>18.7</v>
      </c>
      <c r="I1174" s="257"/>
    </row>
    <row r="1175" spans="1:9" s="152" customFormat="1" x14ac:dyDescent="0.2">
      <c r="A1175" s="252"/>
      <c r="B1175" s="252"/>
      <c r="C1175" s="253" t="s">
        <v>224</v>
      </c>
      <c r="D1175" s="254">
        <v>39.6760433611568</v>
      </c>
      <c r="E1175" s="258"/>
      <c r="F1175" s="258"/>
      <c r="G1175" s="173">
        <v>0</v>
      </c>
      <c r="H1175" s="173" t="s">
        <v>241</v>
      </c>
      <c r="I1175" s="257"/>
    </row>
    <row r="1176" spans="1:9" s="152" customFormat="1" x14ac:dyDescent="0.2">
      <c r="A1176" s="252"/>
      <c r="B1176" s="252"/>
      <c r="C1176" s="253" t="s">
        <v>123</v>
      </c>
      <c r="D1176" s="254">
        <v>267.65419062674937</v>
      </c>
      <c r="E1176" s="255">
        <v>64.474877298878752</v>
      </c>
      <c r="F1176" s="255">
        <v>562.40755038378825</v>
      </c>
      <c r="G1176" s="173">
        <v>2.101246945048135</v>
      </c>
      <c r="H1176" s="173">
        <v>8.7228944659592056</v>
      </c>
      <c r="I1176" s="257"/>
    </row>
    <row r="1177" spans="1:9" s="152" customFormat="1" x14ac:dyDescent="0.2">
      <c r="A1177" s="252"/>
      <c r="B1177" s="252" t="s">
        <v>49</v>
      </c>
      <c r="C1177" s="253" t="s">
        <v>231</v>
      </c>
      <c r="D1177" s="254">
        <v>8.0004710400000008</v>
      </c>
      <c r="E1177" s="255">
        <v>8.0004710400000008</v>
      </c>
      <c r="F1177" s="255">
        <v>9.4397559754199989</v>
      </c>
      <c r="G1177" s="173">
        <v>1.1799000244140623</v>
      </c>
      <c r="H1177" s="173">
        <v>1.1799000244140623</v>
      </c>
      <c r="I1177" s="257"/>
    </row>
    <row r="1178" spans="1:9" s="152" customFormat="1" x14ac:dyDescent="0.2">
      <c r="A1178" s="252"/>
      <c r="B1178" s="252"/>
      <c r="C1178" s="253" t="s">
        <v>123</v>
      </c>
      <c r="D1178" s="254">
        <v>8.0004710400000008</v>
      </c>
      <c r="E1178" s="255">
        <v>8.0004710400000008</v>
      </c>
      <c r="F1178" s="255">
        <v>9.4397559754199989</v>
      </c>
      <c r="G1178" s="173">
        <v>1.1799000244140623</v>
      </c>
      <c r="H1178" s="173">
        <v>1.1799000244140623</v>
      </c>
      <c r="I1178" s="257"/>
    </row>
    <row r="1179" spans="1:9" s="152" customFormat="1" x14ac:dyDescent="0.2">
      <c r="A1179" s="252" t="s">
        <v>30</v>
      </c>
      <c r="B1179" s="252" t="s">
        <v>41</v>
      </c>
      <c r="C1179" s="253" t="s">
        <v>126</v>
      </c>
      <c r="D1179" s="254">
        <v>187.29148839260912</v>
      </c>
      <c r="E1179" s="255">
        <v>187.29148839260912</v>
      </c>
      <c r="F1179" s="255">
        <v>40.730223642779535</v>
      </c>
      <c r="G1179" s="173">
        <v>0.21746969919636147</v>
      </c>
      <c r="H1179" s="173">
        <v>0.21746969919636147</v>
      </c>
      <c r="I1179" s="256">
        <v>19.19170247762948</v>
      </c>
    </row>
    <row r="1180" spans="1:9" s="152" customFormat="1" x14ac:dyDescent="0.2">
      <c r="A1180" s="252"/>
      <c r="B1180" s="252"/>
      <c r="C1180" s="253" t="s">
        <v>127</v>
      </c>
      <c r="D1180" s="254">
        <v>224.56318718278459</v>
      </c>
      <c r="E1180" s="255">
        <v>137.5699965222673</v>
      </c>
      <c r="F1180" s="255">
        <v>190.24127225870444</v>
      </c>
      <c r="G1180" s="173">
        <v>0.8471614365886978</v>
      </c>
      <c r="H1180" s="173">
        <v>1.3828689181358791</v>
      </c>
      <c r="I1180" s="256">
        <v>92.823891901719378</v>
      </c>
    </row>
    <row r="1181" spans="1:9" s="152" customFormat="1" x14ac:dyDescent="0.2">
      <c r="A1181" s="252"/>
      <c r="B1181" s="252"/>
      <c r="C1181" s="253" t="s">
        <v>129</v>
      </c>
      <c r="D1181" s="254">
        <v>292.63827194971896</v>
      </c>
      <c r="E1181" s="255">
        <v>263.19267864553831</v>
      </c>
      <c r="F1181" s="255">
        <v>136.70387767675493</v>
      </c>
      <c r="G1181" s="173">
        <v>0.46714285443922848</v>
      </c>
      <c r="H1181" s="173">
        <v>0.51940608067166061</v>
      </c>
      <c r="I1181" s="256">
        <v>107.85810566859578</v>
      </c>
    </row>
    <row r="1182" spans="1:9" s="152" customFormat="1" x14ac:dyDescent="0.2">
      <c r="A1182" s="252"/>
      <c r="B1182" s="252"/>
      <c r="C1182" s="253" t="s">
        <v>130</v>
      </c>
      <c r="D1182" s="254">
        <v>1734.231500543608</v>
      </c>
      <c r="E1182" s="255">
        <v>1565.7653458012519</v>
      </c>
      <c r="F1182" s="255">
        <v>1251.1112273856934</v>
      </c>
      <c r="G1182" s="173">
        <v>0.72142111764981953</v>
      </c>
      <c r="H1182" s="173">
        <v>0.799041331921585</v>
      </c>
      <c r="I1182" s="256">
        <v>661.86187569084791</v>
      </c>
    </row>
    <row r="1183" spans="1:9" s="152" customFormat="1" x14ac:dyDescent="0.2">
      <c r="A1183" s="252"/>
      <c r="B1183" s="252"/>
      <c r="C1183" s="253" t="s">
        <v>131</v>
      </c>
      <c r="D1183" s="254">
        <v>64.512591760882572</v>
      </c>
      <c r="E1183" s="255">
        <v>64.512591760882572</v>
      </c>
      <c r="F1183" s="255">
        <v>393.90606801672078</v>
      </c>
      <c r="G1183" s="173">
        <v>6.1058788255902483</v>
      </c>
      <c r="H1183" s="173">
        <v>6.1058788255902483</v>
      </c>
      <c r="I1183" s="256">
        <v>90.374886556496477</v>
      </c>
    </row>
    <row r="1184" spans="1:9" s="152" customFormat="1" x14ac:dyDescent="0.2">
      <c r="A1184" s="252"/>
      <c r="B1184" s="252"/>
      <c r="C1184" s="253" t="s">
        <v>132</v>
      </c>
      <c r="D1184" s="254">
        <v>452.68841188917889</v>
      </c>
      <c r="E1184" s="255">
        <v>437.27299567893652</v>
      </c>
      <c r="F1184" s="255">
        <v>926.48403785583707</v>
      </c>
      <c r="G1184" s="173">
        <v>2.0466263626881762</v>
      </c>
      <c r="H1184" s="173">
        <v>2.118777164405778</v>
      </c>
      <c r="I1184" s="256">
        <v>843.55351411782647</v>
      </c>
    </row>
    <row r="1185" spans="1:9" s="152" customFormat="1" x14ac:dyDescent="0.2">
      <c r="A1185" s="252"/>
      <c r="B1185" s="252"/>
      <c r="C1185" s="253" t="s">
        <v>133</v>
      </c>
      <c r="D1185" s="254">
        <v>367.37273341049428</v>
      </c>
      <c r="E1185" s="255">
        <v>367.37273341049428</v>
      </c>
      <c r="F1185" s="255">
        <v>281.65242894804555</v>
      </c>
      <c r="G1185" s="173">
        <v>0.7666666666666665</v>
      </c>
      <c r="H1185" s="173">
        <v>0.7666666666666665</v>
      </c>
      <c r="I1185" s="256">
        <v>67.596582947530933</v>
      </c>
    </row>
    <row r="1186" spans="1:9" s="152" customFormat="1" x14ac:dyDescent="0.2">
      <c r="A1186" s="252"/>
      <c r="B1186" s="252"/>
      <c r="C1186" s="253" t="s">
        <v>136</v>
      </c>
      <c r="D1186" s="254">
        <v>43.250462005497191</v>
      </c>
      <c r="E1186" s="255">
        <v>43.250462005497191</v>
      </c>
      <c r="F1186" s="255">
        <v>19.895212522528706</v>
      </c>
      <c r="G1186" s="173">
        <v>0.45999999999999996</v>
      </c>
      <c r="H1186" s="173">
        <v>0.45999999999999996</v>
      </c>
      <c r="I1186" s="257"/>
    </row>
    <row r="1187" spans="1:9" s="152" customFormat="1" x14ac:dyDescent="0.2">
      <c r="A1187" s="252"/>
      <c r="B1187" s="252"/>
      <c r="C1187" s="253" t="s">
        <v>123</v>
      </c>
      <c r="D1187" s="254">
        <v>3366.5486471347731</v>
      </c>
      <c r="E1187" s="255">
        <v>3066.2282922174772</v>
      </c>
      <c r="F1187" s="255">
        <v>3240.7243483070642</v>
      </c>
      <c r="G1187" s="173">
        <v>0.9626251357054364</v>
      </c>
      <c r="H1187" s="173">
        <v>1.0569090228971152</v>
      </c>
      <c r="I1187" s="256">
        <v>1883.2605593606461</v>
      </c>
    </row>
    <row r="1188" spans="1:9" s="152" customFormat="1" x14ac:dyDescent="0.2">
      <c r="A1188" s="252"/>
      <c r="B1188" s="252" t="s">
        <v>42</v>
      </c>
      <c r="C1188" s="253" t="s">
        <v>137</v>
      </c>
      <c r="D1188" s="254">
        <v>49.78007631128439</v>
      </c>
      <c r="E1188" s="255">
        <v>43.357232318926002</v>
      </c>
      <c r="F1188" s="255">
        <v>28.439236181816508</v>
      </c>
      <c r="G1188" s="173">
        <v>0.57129756097560991</v>
      </c>
      <c r="H1188" s="173">
        <v>0.65592831139736762</v>
      </c>
      <c r="I1188" s="256">
        <v>21.237273287776372</v>
      </c>
    </row>
    <row r="1189" spans="1:9" s="152" customFormat="1" x14ac:dyDescent="0.2">
      <c r="A1189" s="252"/>
      <c r="B1189" s="252"/>
      <c r="C1189" s="253" t="s">
        <v>139</v>
      </c>
      <c r="D1189" s="254">
        <v>45.400093956162358</v>
      </c>
      <c r="E1189" s="255">
        <v>45.400093956162358</v>
      </c>
      <c r="F1189" s="255">
        <v>101.47829006692689</v>
      </c>
      <c r="G1189" s="173">
        <v>2.2352000012359619</v>
      </c>
      <c r="H1189" s="173">
        <v>2.2352000012359619</v>
      </c>
      <c r="I1189" s="256">
        <v>45.944895203135758</v>
      </c>
    </row>
    <row r="1190" spans="1:9" s="152" customFormat="1" x14ac:dyDescent="0.2">
      <c r="A1190" s="252"/>
      <c r="B1190" s="252"/>
      <c r="C1190" s="253" t="s">
        <v>140</v>
      </c>
      <c r="D1190" s="254">
        <v>562.23985512855518</v>
      </c>
      <c r="E1190" s="255">
        <v>507.16378410570354</v>
      </c>
      <c r="F1190" s="255">
        <v>199.7254028581566</v>
      </c>
      <c r="G1190" s="173">
        <v>0.3552316703206494</v>
      </c>
      <c r="H1190" s="173">
        <v>0.39380848774590271</v>
      </c>
      <c r="I1190" s="256">
        <v>130.22534542861524</v>
      </c>
    </row>
    <row r="1191" spans="1:9" s="152" customFormat="1" x14ac:dyDescent="0.2">
      <c r="A1191" s="252"/>
      <c r="B1191" s="252"/>
      <c r="C1191" s="253" t="s">
        <v>141</v>
      </c>
      <c r="D1191" s="254">
        <v>29.997174384442374</v>
      </c>
      <c r="E1191" s="255">
        <v>29.997174384442374</v>
      </c>
      <c r="F1191" s="255">
        <v>18.998210443480172</v>
      </c>
      <c r="G1191" s="173">
        <v>0.63333333333333341</v>
      </c>
      <c r="H1191" s="173">
        <v>0.63333333333333341</v>
      </c>
      <c r="I1191" s="256">
        <v>15.198568354784138</v>
      </c>
    </row>
    <row r="1192" spans="1:9" s="152" customFormat="1" x14ac:dyDescent="0.2">
      <c r="A1192" s="252"/>
      <c r="B1192" s="252"/>
      <c r="C1192" s="253" t="s">
        <v>142</v>
      </c>
      <c r="D1192" s="254">
        <v>129.56358493075055</v>
      </c>
      <c r="E1192" s="255">
        <v>74.286379739610211</v>
      </c>
      <c r="F1192" s="255">
        <v>26.822471857823018</v>
      </c>
      <c r="G1192" s="173">
        <v>0.20702168647277824</v>
      </c>
      <c r="H1192" s="173">
        <v>0.36106850208398322</v>
      </c>
      <c r="I1192" s="256">
        <v>15.850270994459811</v>
      </c>
    </row>
    <row r="1193" spans="1:9" s="152" customFormat="1" x14ac:dyDescent="0.2">
      <c r="A1193" s="252"/>
      <c r="B1193" s="252"/>
      <c r="C1193" s="253" t="s">
        <v>143</v>
      </c>
      <c r="D1193" s="254">
        <v>1081.2472136371975</v>
      </c>
      <c r="E1193" s="255">
        <v>391.82876748683088</v>
      </c>
      <c r="F1193" s="255">
        <v>288.38597287030757</v>
      </c>
      <c r="G1193" s="173">
        <v>0.26671603795417759</v>
      </c>
      <c r="H1193" s="173">
        <v>0.7360000000000001</v>
      </c>
      <c r="I1193" s="256">
        <v>255.34174681225147</v>
      </c>
    </row>
    <row r="1194" spans="1:9" s="152" customFormat="1" x14ac:dyDescent="0.2">
      <c r="A1194" s="252"/>
      <c r="B1194" s="252"/>
      <c r="C1194" s="253" t="s">
        <v>144</v>
      </c>
      <c r="D1194" s="254">
        <v>1477.8978931791373</v>
      </c>
      <c r="E1194" s="255">
        <v>1128.3810901838629</v>
      </c>
      <c r="F1194" s="255">
        <v>1242.5671726010573</v>
      </c>
      <c r="G1194" s="173">
        <v>0.84076659039559554</v>
      </c>
      <c r="H1194" s="173">
        <v>1.1011946082848558</v>
      </c>
      <c r="I1194" s="256">
        <v>1052.0301012332434</v>
      </c>
    </row>
    <row r="1195" spans="1:9" s="152" customFormat="1" x14ac:dyDescent="0.2">
      <c r="A1195" s="252"/>
      <c r="B1195" s="252"/>
      <c r="C1195" s="253" t="s">
        <v>145</v>
      </c>
      <c r="D1195" s="254">
        <v>20.49260986327393</v>
      </c>
      <c r="E1195" s="255">
        <v>20.49260986327393</v>
      </c>
      <c r="F1195" s="255">
        <v>9.4266005371060082</v>
      </c>
      <c r="G1195" s="173">
        <v>0.46</v>
      </c>
      <c r="H1195" s="173">
        <v>0.46</v>
      </c>
      <c r="I1195" s="256">
        <v>4.7133002685530041</v>
      </c>
    </row>
    <row r="1196" spans="1:9" s="152" customFormat="1" x14ac:dyDescent="0.2">
      <c r="A1196" s="252"/>
      <c r="B1196" s="252"/>
      <c r="C1196" s="253" t="s">
        <v>146</v>
      </c>
      <c r="D1196" s="254">
        <v>652.75131430650868</v>
      </c>
      <c r="E1196" s="255">
        <v>652.75131430650868</v>
      </c>
      <c r="F1196" s="255">
        <v>548.91756392431807</v>
      </c>
      <c r="G1196" s="173">
        <v>0.84092908262849708</v>
      </c>
      <c r="H1196" s="173">
        <v>0.84092908262849708</v>
      </c>
      <c r="I1196" s="256">
        <v>516.07784490670906</v>
      </c>
    </row>
    <row r="1197" spans="1:9" s="152" customFormat="1" x14ac:dyDescent="0.2">
      <c r="A1197" s="252"/>
      <c r="B1197" s="252"/>
      <c r="C1197" s="253" t="s">
        <v>123</v>
      </c>
      <c r="D1197" s="254">
        <v>4049.3698156973123</v>
      </c>
      <c r="E1197" s="255">
        <v>2893.6584463453205</v>
      </c>
      <c r="F1197" s="255">
        <v>2464.7609213409924</v>
      </c>
      <c r="G1197" s="173">
        <v>0.60867765443066946</v>
      </c>
      <c r="H1197" s="173">
        <v>0.85178018312906834</v>
      </c>
      <c r="I1197" s="256">
        <v>2056.6193464895282</v>
      </c>
    </row>
    <row r="1198" spans="1:9" s="152" customFormat="1" x14ac:dyDescent="0.2">
      <c r="A1198" s="252"/>
      <c r="B1198" s="252" t="s">
        <v>43</v>
      </c>
      <c r="C1198" s="253" t="s">
        <v>151</v>
      </c>
      <c r="D1198" s="254">
        <v>33.779570837497744</v>
      </c>
      <c r="E1198" s="255">
        <v>33.779570837497744</v>
      </c>
      <c r="F1198" s="255">
        <v>95.917299626617449</v>
      </c>
      <c r="G1198" s="173">
        <v>2.839506164481592</v>
      </c>
      <c r="H1198" s="173">
        <v>2.839506164481592</v>
      </c>
      <c r="I1198" s="256">
        <v>83.927637173290279</v>
      </c>
    </row>
    <row r="1199" spans="1:9" s="152" customFormat="1" x14ac:dyDescent="0.2">
      <c r="A1199" s="252"/>
      <c r="B1199" s="252"/>
      <c r="C1199" s="253" t="s">
        <v>153</v>
      </c>
      <c r="D1199" s="254">
        <v>52.328532354961105</v>
      </c>
      <c r="E1199" s="255">
        <v>52.328532354961105</v>
      </c>
      <c r="F1199" s="255">
        <v>21.226742572877129</v>
      </c>
      <c r="G1199" s="173">
        <v>0.40564375910429462</v>
      </c>
      <c r="H1199" s="173">
        <v>0.40564375910429462</v>
      </c>
      <c r="I1199" s="256">
        <v>19.846141338333155</v>
      </c>
    </row>
    <row r="1200" spans="1:9" s="152" customFormat="1" x14ac:dyDescent="0.2">
      <c r="A1200" s="252"/>
      <c r="B1200" s="252"/>
      <c r="C1200" s="253" t="s">
        <v>156</v>
      </c>
      <c r="D1200" s="254">
        <v>172.64089524117938</v>
      </c>
      <c r="E1200" s="255">
        <v>69.056358096471754</v>
      </c>
      <c r="F1200" s="255">
        <v>49.021488627894968</v>
      </c>
      <c r="G1200" s="173">
        <v>0.28395061644815928</v>
      </c>
      <c r="H1200" s="173">
        <v>0.70987654112039811</v>
      </c>
      <c r="I1200" s="257"/>
    </row>
    <row r="1201" spans="1:9" s="152" customFormat="1" x14ac:dyDescent="0.2">
      <c r="A1201" s="252"/>
      <c r="B1201" s="252"/>
      <c r="C1201" s="253" t="s">
        <v>123</v>
      </c>
      <c r="D1201" s="254">
        <v>258.74899843363823</v>
      </c>
      <c r="E1201" s="255">
        <v>155.16446128893062</v>
      </c>
      <c r="F1201" s="255">
        <v>166.16553082738955</v>
      </c>
      <c r="G1201" s="173">
        <v>0.64218811216000238</v>
      </c>
      <c r="H1201" s="173">
        <v>1.0708994150276068</v>
      </c>
      <c r="I1201" s="256">
        <v>103.77377851162343</v>
      </c>
    </row>
    <row r="1202" spans="1:9" s="152" customFormat="1" x14ac:dyDescent="0.2">
      <c r="A1202" s="252"/>
      <c r="B1202" s="252" t="s">
        <v>44</v>
      </c>
      <c r="C1202" s="253" t="s">
        <v>164</v>
      </c>
      <c r="D1202" s="254">
        <v>73.9919704861111</v>
      </c>
      <c r="E1202" s="255">
        <v>73.9919704861111</v>
      </c>
      <c r="F1202" s="255">
        <v>27.649631076388886</v>
      </c>
      <c r="G1202" s="173">
        <v>0.37368421052631579</v>
      </c>
      <c r="H1202" s="173">
        <v>0.37368421052631579</v>
      </c>
      <c r="I1202" s="256">
        <v>17.913845486111107</v>
      </c>
    </row>
    <row r="1203" spans="1:9" s="152" customFormat="1" x14ac:dyDescent="0.2">
      <c r="A1203" s="252"/>
      <c r="B1203" s="252"/>
      <c r="C1203" s="253" t="s">
        <v>165</v>
      </c>
      <c r="D1203" s="254">
        <v>2.1189999222755431</v>
      </c>
      <c r="E1203" s="255">
        <v>2.1189999222755431</v>
      </c>
      <c r="F1203" s="255">
        <v>9.7473996424674976</v>
      </c>
      <c r="G1203" s="173">
        <v>4.5999999999999996</v>
      </c>
      <c r="H1203" s="173">
        <v>4.5999999999999996</v>
      </c>
      <c r="I1203" s="256">
        <v>1.9494799284934998</v>
      </c>
    </row>
    <row r="1204" spans="1:9" s="152" customFormat="1" x14ac:dyDescent="0.2">
      <c r="A1204" s="252"/>
      <c r="B1204" s="252"/>
      <c r="C1204" s="253" t="s">
        <v>166</v>
      </c>
      <c r="D1204" s="254">
        <v>1.6966269841269843</v>
      </c>
      <c r="E1204" s="255">
        <v>1.6966269841269843</v>
      </c>
      <c r="F1204" s="255">
        <v>3.1217936507936512</v>
      </c>
      <c r="G1204" s="173">
        <v>1.84</v>
      </c>
      <c r="H1204" s="173">
        <v>1.84</v>
      </c>
      <c r="I1204" s="256">
        <v>1.5608968253968256</v>
      </c>
    </row>
    <row r="1205" spans="1:9" s="152" customFormat="1" x14ac:dyDescent="0.2">
      <c r="A1205" s="252"/>
      <c r="B1205" s="252"/>
      <c r="C1205" s="253" t="s">
        <v>168</v>
      </c>
      <c r="D1205" s="254">
        <v>103.08540441444894</v>
      </c>
      <c r="E1205" s="255">
        <v>103.08540441444894</v>
      </c>
      <c r="F1205" s="255">
        <v>257.69222622773935</v>
      </c>
      <c r="G1205" s="173">
        <v>2.4997935225796133</v>
      </c>
      <c r="H1205" s="173">
        <v>2.4997935225796133</v>
      </c>
      <c r="I1205" s="256">
        <v>16.20616316586683</v>
      </c>
    </row>
    <row r="1206" spans="1:9" s="152" customFormat="1" x14ac:dyDescent="0.2">
      <c r="A1206" s="252"/>
      <c r="B1206" s="252"/>
      <c r="C1206" s="253" t="s">
        <v>173</v>
      </c>
      <c r="D1206" s="254">
        <v>26.089983745633273</v>
      </c>
      <c r="E1206" s="255">
        <v>26.089983745633273</v>
      </c>
      <c r="F1206" s="255">
        <v>52.398010583088848</v>
      </c>
      <c r="G1206" s="173">
        <v>2.0083573487031705</v>
      </c>
      <c r="H1206" s="173">
        <v>2.0083573487031705</v>
      </c>
      <c r="I1206" s="256">
        <v>40.396618060097545</v>
      </c>
    </row>
    <row r="1207" spans="1:9" s="152" customFormat="1" x14ac:dyDescent="0.2">
      <c r="A1207" s="252"/>
      <c r="B1207" s="252"/>
      <c r="C1207" s="253" t="s">
        <v>123</v>
      </c>
      <c r="D1207" s="254">
        <v>206.98298555259586</v>
      </c>
      <c r="E1207" s="255">
        <v>206.98298555259586</v>
      </c>
      <c r="F1207" s="255">
        <v>350.60906118047825</v>
      </c>
      <c r="G1207" s="173">
        <v>1.6939028115979415</v>
      </c>
      <c r="H1207" s="173">
        <v>1.6939028115979415</v>
      </c>
      <c r="I1207" s="256">
        <v>78.027003465965805</v>
      </c>
    </row>
    <row r="1208" spans="1:9" s="152" customFormat="1" x14ac:dyDescent="0.2">
      <c r="A1208" s="252"/>
      <c r="B1208" s="252" t="s">
        <v>7</v>
      </c>
      <c r="C1208" s="253" t="s">
        <v>174</v>
      </c>
      <c r="D1208" s="254">
        <v>95.95159926468861</v>
      </c>
      <c r="E1208" s="255">
        <v>95.95159926468861</v>
      </c>
      <c r="F1208" s="255">
        <v>182.42642841203346</v>
      </c>
      <c r="G1208" s="173">
        <v>1.9012338492535024</v>
      </c>
      <c r="H1208" s="173">
        <v>1.9012338492535024</v>
      </c>
      <c r="I1208" s="256">
        <v>164.42068386375561</v>
      </c>
    </row>
    <row r="1209" spans="1:9" s="152" customFormat="1" x14ac:dyDescent="0.2">
      <c r="A1209" s="252"/>
      <c r="B1209" s="252"/>
      <c r="C1209" s="253" t="s">
        <v>175</v>
      </c>
      <c r="D1209" s="254">
        <v>169.16770135962818</v>
      </c>
      <c r="E1209" s="255">
        <v>123.58417053653528</v>
      </c>
      <c r="F1209" s="255">
        <v>495.25975255515868</v>
      </c>
      <c r="G1209" s="173">
        <v>2.927625950903606</v>
      </c>
      <c r="H1209" s="173">
        <v>4.007469163769195</v>
      </c>
      <c r="I1209" s="256">
        <v>494.99976849263118</v>
      </c>
    </row>
    <row r="1210" spans="1:9" s="152" customFormat="1" x14ac:dyDescent="0.2">
      <c r="A1210" s="252"/>
      <c r="B1210" s="252"/>
      <c r="C1210" s="253" t="s">
        <v>178</v>
      </c>
      <c r="D1210" s="254">
        <v>274.07789403738661</v>
      </c>
      <c r="E1210" s="255">
        <v>274.07789403738661</v>
      </c>
      <c r="F1210" s="255">
        <v>49.272265814029062</v>
      </c>
      <c r="G1210" s="173">
        <v>0.17977468043193551</v>
      </c>
      <c r="H1210" s="173">
        <v>0.17977468043193551</v>
      </c>
      <c r="I1210" s="256">
        <v>46.080517593902556</v>
      </c>
    </row>
    <row r="1211" spans="1:9" s="152" customFormat="1" x14ac:dyDescent="0.2">
      <c r="A1211" s="252"/>
      <c r="B1211" s="252"/>
      <c r="C1211" s="253" t="s">
        <v>123</v>
      </c>
      <c r="D1211" s="254">
        <v>539.19719466170341</v>
      </c>
      <c r="E1211" s="255">
        <v>493.61366383861053</v>
      </c>
      <c r="F1211" s="255">
        <v>726.95844678122103</v>
      </c>
      <c r="G1211" s="173">
        <v>1.3482237184808066</v>
      </c>
      <c r="H1211" s="173">
        <v>1.4727275601084329</v>
      </c>
      <c r="I1211" s="256">
        <v>705.50096995028923</v>
      </c>
    </row>
    <row r="1212" spans="1:9" s="152" customFormat="1" x14ac:dyDescent="0.2">
      <c r="A1212" s="252"/>
      <c r="B1212" s="252" t="s">
        <v>45</v>
      </c>
      <c r="C1212" s="253" t="s">
        <v>179</v>
      </c>
      <c r="D1212" s="254">
        <v>252.67258986928084</v>
      </c>
      <c r="E1212" s="255">
        <v>252.67258986928084</v>
      </c>
      <c r="F1212" s="255">
        <v>145.28673917483647</v>
      </c>
      <c r="G1212" s="173">
        <v>0.57499999999999996</v>
      </c>
      <c r="H1212" s="173">
        <v>0.57499999999999996</v>
      </c>
      <c r="I1212" s="256">
        <v>138.02240221609463</v>
      </c>
    </row>
    <row r="1213" spans="1:9" s="152" customFormat="1" x14ac:dyDescent="0.2">
      <c r="A1213" s="252"/>
      <c r="B1213" s="252"/>
      <c r="C1213" s="253" t="s">
        <v>184</v>
      </c>
      <c r="D1213" s="254">
        <v>121.14974285955654</v>
      </c>
      <c r="E1213" s="255">
        <v>121.14974285955654</v>
      </c>
      <c r="F1213" s="255">
        <v>171.43960267465974</v>
      </c>
      <c r="G1213" s="173">
        <v>1.4151049653766248</v>
      </c>
      <c r="H1213" s="173">
        <v>1.4151049653766248</v>
      </c>
      <c r="I1213" s="256">
        <v>148.15087540939726</v>
      </c>
    </row>
    <row r="1214" spans="1:9" s="152" customFormat="1" x14ac:dyDescent="0.2">
      <c r="A1214" s="252"/>
      <c r="B1214" s="252"/>
      <c r="C1214" s="253" t="s">
        <v>123</v>
      </c>
      <c r="D1214" s="254">
        <v>373.82233272883741</v>
      </c>
      <c r="E1214" s="255">
        <v>373.82233272883741</v>
      </c>
      <c r="F1214" s="255">
        <v>316.72634184949618</v>
      </c>
      <c r="G1214" s="173">
        <v>0.84726436630323687</v>
      </c>
      <c r="H1214" s="173">
        <v>0.84726436630323687</v>
      </c>
      <c r="I1214" s="256">
        <v>286.17327762549189</v>
      </c>
    </row>
    <row r="1215" spans="1:9" s="152" customFormat="1" x14ac:dyDescent="0.2">
      <c r="A1215" s="252"/>
      <c r="B1215" s="252" t="s">
        <v>46</v>
      </c>
      <c r="C1215" s="253" t="s">
        <v>189</v>
      </c>
      <c r="D1215" s="254">
        <v>203.8914547278732</v>
      </c>
      <c r="E1215" s="255">
        <v>203.8914547278732</v>
      </c>
      <c r="F1215" s="255">
        <v>125.8504297058346</v>
      </c>
      <c r="G1215" s="173">
        <v>0.61724229626887883</v>
      </c>
      <c r="H1215" s="173">
        <v>0.61724229626887883</v>
      </c>
      <c r="I1215" s="256">
        <v>123.86992186359743</v>
      </c>
    </row>
    <row r="1216" spans="1:9" s="152" customFormat="1" x14ac:dyDescent="0.2">
      <c r="A1216" s="252"/>
      <c r="B1216" s="252"/>
      <c r="C1216" s="253" t="s">
        <v>190</v>
      </c>
      <c r="D1216" s="254">
        <v>41.595847750865069</v>
      </c>
      <c r="E1216" s="255">
        <v>41.595847750865069</v>
      </c>
      <c r="F1216" s="255">
        <v>95.670449826989653</v>
      </c>
      <c r="G1216" s="173">
        <v>2.2999999999999998</v>
      </c>
      <c r="H1216" s="173">
        <v>2.2999999999999998</v>
      </c>
      <c r="I1216" s="256">
        <v>90.886927335640181</v>
      </c>
    </row>
    <row r="1217" spans="1:9" s="152" customFormat="1" x14ac:dyDescent="0.2">
      <c r="A1217" s="252"/>
      <c r="B1217" s="252"/>
      <c r="C1217" s="253" t="s">
        <v>123</v>
      </c>
      <c r="D1217" s="254">
        <v>245.48730247873826</v>
      </c>
      <c r="E1217" s="255">
        <v>245.48730247873826</v>
      </c>
      <c r="F1217" s="255">
        <v>221.52087953282427</v>
      </c>
      <c r="G1217" s="173">
        <v>0.90237204652167402</v>
      </c>
      <c r="H1217" s="173">
        <v>0.90237204652167402</v>
      </c>
      <c r="I1217" s="256">
        <v>214.75684919923759</v>
      </c>
    </row>
    <row r="1218" spans="1:9" s="152" customFormat="1" x14ac:dyDescent="0.2">
      <c r="A1218" s="252"/>
      <c r="B1218" s="252" t="s">
        <v>68</v>
      </c>
      <c r="C1218" s="253" t="s">
        <v>202</v>
      </c>
      <c r="D1218" s="254">
        <v>8.1622407308989615</v>
      </c>
      <c r="E1218" s="255">
        <v>8.1622407308989615</v>
      </c>
      <c r="F1218" s="255">
        <v>7.5092614724270446</v>
      </c>
      <c r="G1218" s="173">
        <v>0.92</v>
      </c>
      <c r="H1218" s="173">
        <v>0.92</v>
      </c>
      <c r="I1218" s="256">
        <v>6.8834896830581229</v>
      </c>
    </row>
    <row r="1219" spans="1:9" s="152" customFormat="1" x14ac:dyDescent="0.2">
      <c r="A1219" s="252"/>
      <c r="B1219" s="252"/>
      <c r="C1219" s="253" t="s">
        <v>206</v>
      </c>
      <c r="D1219" s="254">
        <v>42.638806772373052</v>
      </c>
      <c r="E1219" s="255">
        <v>42.638806772373052</v>
      </c>
      <c r="F1219" s="255">
        <v>49.034627788229002</v>
      </c>
      <c r="G1219" s="173">
        <v>1.1499999999999999</v>
      </c>
      <c r="H1219" s="173">
        <v>1.1499999999999999</v>
      </c>
      <c r="I1219" s="256">
        <v>46.58289639881756</v>
      </c>
    </row>
    <row r="1220" spans="1:9" s="152" customFormat="1" x14ac:dyDescent="0.2">
      <c r="A1220" s="252"/>
      <c r="B1220" s="252"/>
      <c r="C1220" s="253" t="s">
        <v>207</v>
      </c>
      <c r="D1220" s="254">
        <v>54.7895568</v>
      </c>
      <c r="E1220" s="255">
        <v>54.7895568</v>
      </c>
      <c r="F1220" s="255">
        <v>51.767506338617991</v>
      </c>
      <c r="G1220" s="173">
        <v>0.94484258245757502</v>
      </c>
      <c r="H1220" s="173">
        <v>0.94484258245757502</v>
      </c>
      <c r="I1220" s="256">
        <v>45.746281248785998</v>
      </c>
    </row>
    <row r="1221" spans="1:9" s="152" customFormat="1" x14ac:dyDescent="0.2">
      <c r="A1221" s="252"/>
      <c r="B1221" s="252"/>
      <c r="C1221" s="253" t="s">
        <v>208</v>
      </c>
      <c r="D1221" s="254">
        <v>899.00814680245446</v>
      </c>
      <c r="E1221" s="255">
        <v>857.80549271547181</v>
      </c>
      <c r="F1221" s="255">
        <v>636.64537391320778</v>
      </c>
      <c r="G1221" s="173">
        <v>0.70816418758561317</v>
      </c>
      <c r="H1221" s="173">
        <v>0.74217917618811358</v>
      </c>
      <c r="I1221" s="256">
        <v>485.73406367331063</v>
      </c>
    </row>
    <row r="1222" spans="1:9" s="152" customFormat="1" x14ac:dyDescent="0.2">
      <c r="A1222" s="252"/>
      <c r="B1222" s="252"/>
      <c r="C1222" s="253" t="s">
        <v>123</v>
      </c>
      <c r="D1222" s="254">
        <v>1004.5987511057265</v>
      </c>
      <c r="E1222" s="255">
        <v>963.39609701874383</v>
      </c>
      <c r="F1222" s="255">
        <v>744.95676951248186</v>
      </c>
      <c r="G1222" s="173">
        <v>0.74154658135154372</v>
      </c>
      <c r="H1222" s="173">
        <v>0.77326114546007751</v>
      </c>
      <c r="I1222" s="256">
        <v>584.94673100397233</v>
      </c>
    </row>
    <row r="1223" spans="1:9" s="152" customFormat="1" x14ac:dyDescent="0.2">
      <c r="A1223" s="252"/>
      <c r="B1223" s="252" t="s">
        <v>48</v>
      </c>
      <c r="C1223" s="253" t="s">
        <v>214</v>
      </c>
      <c r="D1223" s="254">
        <v>129.07149501934094</v>
      </c>
      <c r="E1223" s="255">
        <v>129.07149501934094</v>
      </c>
      <c r="F1223" s="255">
        <v>122.94307718981118</v>
      </c>
      <c r="G1223" s="173">
        <v>0.95251920008665392</v>
      </c>
      <c r="H1223" s="173">
        <v>0.95251920008665392</v>
      </c>
      <c r="I1223" s="256">
        <v>114.18714333491585</v>
      </c>
    </row>
    <row r="1224" spans="1:9" s="152" customFormat="1" x14ac:dyDescent="0.2">
      <c r="A1224" s="252"/>
      <c r="B1224" s="252"/>
      <c r="C1224" s="253" t="s">
        <v>215</v>
      </c>
      <c r="D1224" s="254">
        <v>60.504521749703088</v>
      </c>
      <c r="E1224" s="258"/>
      <c r="F1224" s="258"/>
      <c r="G1224" s="173">
        <v>0</v>
      </c>
      <c r="H1224" s="173" t="s">
        <v>241</v>
      </c>
      <c r="I1224" s="257"/>
    </row>
    <row r="1225" spans="1:9" s="152" customFormat="1" x14ac:dyDescent="0.2">
      <c r="A1225" s="252"/>
      <c r="B1225" s="252"/>
      <c r="C1225" s="253" t="s">
        <v>219</v>
      </c>
      <c r="D1225" s="254">
        <v>46.397587041403959</v>
      </c>
      <c r="E1225" s="255">
        <v>46.397587041403959</v>
      </c>
      <c r="F1225" s="255">
        <v>25.065391238443738</v>
      </c>
      <c r="G1225" s="173">
        <v>0.54023049121231359</v>
      </c>
      <c r="H1225" s="173">
        <v>0.54023049121231359</v>
      </c>
      <c r="I1225" s="256">
        <v>14.393946218920826</v>
      </c>
    </row>
    <row r="1226" spans="1:9" s="152" customFormat="1" x14ac:dyDescent="0.2">
      <c r="A1226" s="252"/>
      <c r="B1226" s="252"/>
      <c r="C1226" s="253" t="s">
        <v>220</v>
      </c>
      <c r="D1226" s="254">
        <v>20.287488387235136</v>
      </c>
      <c r="E1226" s="255">
        <v>20.287488387235136</v>
      </c>
      <c r="F1226" s="255">
        <v>0.32459981419576217</v>
      </c>
      <c r="G1226" s="173">
        <v>1.6E-2</v>
      </c>
      <c r="H1226" s="173">
        <v>1.6E-2</v>
      </c>
      <c r="I1226" s="257"/>
    </row>
    <row r="1227" spans="1:9" s="152" customFormat="1" x14ac:dyDescent="0.2">
      <c r="A1227" s="252"/>
      <c r="B1227" s="252"/>
      <c r="C1227" s="253" t="s">
        <v>123</v>
      </c>
      <c r="D1227" s="254">
        <v>256.26109219768313</v>
      </c>
      <c r="E1227" s="255">
        <v>195.75657044798004</v>
      </c>
      <c r="F1227" s="255">
        <v>148.33306824245068</v>
      </c>
      <c r="G1227" s="173">
        <v>0.57883569827301218</v>
      </c>
      <c r="H1227" s="173">
        <v>0.75774247527425098</v>
      </c>
      <c r="I1227" s="256">
        <v>128.58108955383668</v>
      </c>
    </row>
    <row r="1228" spans="1:9" s="152" customFormat="1" x14ac:dyDescent="0.2">
      <c r="A1228" s="252" t="s">
        <v>120</v>
      </c>
      <c r="B1228" s="252" t="s">
        <v>41</v>
      </c>
      <c r="C1228" s="253" t="s">
        <v>126</v>
      </c>
      <c r="D1228" s="254">
        <v>8.4782608695652169</v>
      </c>
      <c r="E1228" s="255">
        <v>8.4782608695652169</v>
      </c>
      <c r="F1228" s="255">
        <v>3.3913043478260869</v>
      </c>
      <c r="G1228" s="173">
        <v>0.4</v>
      </c>
      <c r="H1228" s="173">
        <v>0.4</v>
      </c>
      <c r="I1228" s="256">
        <v>3.3913043478260869</v>
      </c>
    </row>
    <row r="1229" spans="1:9" s="152" customFormat="1" x14ac:dyDescent="0.2">
      <c r="A1229" s="252"/>
      <c r="B1229" s="252"/>
      <c r="C1229" s="253" t="s">
        <v>132</v>
      </c>
      <c r="D1229" s="254">
        <v>2.5195035284585017</v>
      </c>
      <c r="E1229" s="255">
        <v>2.5195035284585017</v>
      </c>
      <c r="F1229" s="255">
        <v>2.8974290145522201</v>
      </c>
      <c r="G1229" s="173">
        <v>1.1499999828636649</v>
      </c>
      <c r="H1229" s="173">
        <v>1.1499999828636649</v>
      </c>
      <c r="I1229" s="257"/>
    </row>
    <row r="1230" spans="1:9" s="152" customFormat="1" x14ac:dyDescent="0.2">
      <c r="A1230" s="252"/>
      <c r="B1230" s="252"/>
      <c r="C1230" s="253" t="s">
        <v>136</v>
      </c>
      <c r="D1230" s="254">
        <v>2</v>
      </c>
      <c r="E1230" s="255">
        <v>2</v>
      </c>
      <c r="F1230" s="255">
        <v>2.5</v>
      </c>
      <c r="G1230" s="173">
        <v>1.25</v>
      </c>
      <c r="H1230" s="173">
        <v>1.25</v>
      </c>
      <c r="I1230" s="256">
        <v>2.5</v>
      </c>
    </row>
    <row r="1231" spans="1:9" s="152" customFormat="1" x14ac:dyDescent="0.2">
      <c r="A1231" s="252"/>
      <c r="B1231" s="252"/>
      <c r="C1231" s="253" t="s">
        <v>123</v>
      </c>
      <c r="D1231" s="254">
        <v>12.997764398023719</v>
      </c>
      <c r="E1231" s="255">
        <v>12.997764398023719</v>
      </c>
      <c r="F1231" s="255">
        <v>8.7887333623783075</v>
      </c>
      <c r="G1231" s="173">
        <v>0.67617269349139875</v>
      </c>
      <c r="H1231" s="173">
        <v>0.67617269349139875</v>
      </c>
      <c r="I1231" s="256">
        <v>5.8913043478260869</v>
      </c>
    </row>
    <row r="1232" spans="1:9" s="152" customFormat="1" x14ac:dyDescent="0.2">
      <c r="A1232" s="252"/>
      <c r="B1232" s="252" t="s">
        <v>46</v>
      </c>
      <c r="C1232" s="253" t="s">
        <v>190</v>
      </c>
      <c r="D1232" s="254">
        <v>16.146994114990235</v>
      </c>
      <c r="E1232" s="255">
        <v>16.146994114990235</v>
      </c>
      <c r="F1232" s="255">
        <v>8.9131407514746108</v>
      </c>
      <c r="G1232" s="173">
        <v>0.55200000000000005</v>
      </c>
      <c r="H1232" s="173">
        <v>0.55200000000000005</v>
      </c>
      <c r="I1232" s="257"/>
    </row>
    <row r="1233" spans="1:9" s="152" customFormat="1" x14ac:dyDescent="0.2">
      <c r="A1233" s="252"/>
      <c r="B1233" s="252"/>
      <c r="C1233" s="253" t="s">
        <v>123</v>
      </c>
      <c r="D1233" s="254">
        <v>16.146994114990235</v>
      </c>
      <c r="E1233" s="255">
        <v>16.146994114990235</v>
      </c>
      <c r="F1233" s="255">
        <v>8.9131407514746108</v>
      </c>
      <c r="G1233" s="173">
        <v>0.55200000000000005</v>
      </c>
      <c r="H1233" s="173">
        <v>0.55200000000000005</v>
      </c>
      <c r="I1233" s="257"/>
    </row>
    <row r="1234" spans="1:9" s="152" customFormat="1" x14ac:dyDescent="0.2">
      <c r="A1234" s="252"/>
      <c r="B1234" s="252" t="s">
        <v>48</v>
      </c>
      <c r="C1234" s="253" t="s">
        <v>218</v>
      </c>
      <c r="D1234" s="254">
        <v>50</v>
      </c>
      <c r="E1234" s="255">
        <v>50</v>
      </c>
      <c r="F1234" s="255">
        <v>100</v>
      </c>
      <c r="G1234" s="173">
        <v>2</v>
      </c>
      <c r="H1234" s="173">
        <v>2</v>
      </c>
      <c r="I1234" s="256">
        <v>100</v>
      </c>
    </row>
    <row r="1235" spans="1:9" s="152" customFormat="1" x14ac:dyDescent="0.2">
      <c r="A1235" s="252"/>
      <c r="B1235" s="252"/>
      <c r="C1235" s="253" t="s">
        <v>219</v>
      </c>
      <c r="D1235" s="259"/>
      <c r="E1235" s="258"/>
      <c r="F1235" s="258"/>
      <c r="G1235" s="173" t="s">
        <v>241</v>
      </c>
      <c r="H1235" s="173" t="s">
        <v>241</v>
      </c>
      <c r="I1235" s="257"/>
    </row>
    <row r="1236" spans="1:9" s="152" customFormat="1" x14ac:dyDescent="0.2">
      <c r="A1236" s="252"/>
      <c r="B1236" s="252"/>
      <c r="C1236" s="253" t="s">
        <v>123</v>
      </c>
      <c r="D1236" s="254">
        <v>50</v>
      </c>
      <c r="E1236" s="255">
        <v>50</v>
      </c>
      <c r="F1236" s="255">
        <v>100</v>
      </c>
      <c r="G1236" s="173">
        <v>2</v>
      </c>
      <c r="H1236" s="173">
        <v>2</v>
      </c>
      <c r="I1236" s="256">
        <v>100</v>
      </c>
    </row>
    <row r="1237" spans="1:9" s="152" customFormat="1" x14ac:dyDescent="0.2">
      <c r="A1237" s="252" t="s">
        <v>121</v>
      </c>
      <c r="B1237" s="252" t="s">
        <v>41</v>
      </c>
      <c r="C1237" s="253" t="s">
        <v>127</v>
      </c>
      <c r="D1237" s="254">
        <v>4.3478260869565215</v>
      </c>
      <c r="E1237" s="255">
        <v>4.3478260869565215</v>
      </c>
      <c r="F1237" s="255">
        <v>65.217391304347828</v>
      </c>
      <c r="G1237" s="173">
        <v>15.000000000000002</v>
      </c>
      <c r="H1237" s="173">
        <v>15.000000000000002</v>
      </c>
      <c r="I1237" s="257"/>
    </row>
    <row r="1238" spans="1:9" s="152" customFormat="1" x14ac:dyDescent="0.2">
      <c r="A1238" s="252"/>
      <c r="B1238" s="252"/>
      <c r="C1238" s="253" t="s">
        <v>123</v>
      </c>
      <c r="D1238" s="254">
        <v>4.3478260869565215</v>
      </c>
      <c r="E1238" s="255">
        <v>4.3478260869565215</v>
      </c>
      <c r="F1238" s="255">
        <v>65.217391304347828</v>
      </c>
      <c r="G1238" s="173">
        <v>15.000000000000002</v>
      </c>
      <c r="H1238" s="173">
        <v>15.000000000000002</v>
      </c>
      <c r="I1238" s="257"/>
    </row>
    <row r="1239" spans="1:9" s="152" customFormat="1" x14ac:dyDescent="0.2">
      <c r="A1239" s="252"/>
      <c r="B1239" s="252" t="s">
        <v>43</v>
      </c>
      <c r="C1239" s="253" t="s">
        <v>157</v>
      </c>
      <c r="D1239" s="254">
        <v>12.748974966143857</v>
      </c>
      <c r="E1239" s="255">
        <v>12.748974966143857</v>
      </c>
      <c r="F1239" s="255">
        <v>203.98359945830171</v>
      </c>
      <c r="G1239" s="173">
        <v>16</v>
      </c>
      <c r="H1239" s="173">
        <v>16</v>
      </c>
      <c r="I1239" s="257"/>
    </row>
    <row r="1240" spans="1:9" s="152" customFormat="1" x14ac:dyDescent="0.2">
      <c r="A1240" s="252"/>
      <c r="B1240" s="252"/>
      <c r="C1240" s="253" t="s">
        <v>123</v>
      </c>
      <c r="D1240" s="254">
        <v>12.748974966143857</v>
      </c>
      <c r="E1240" s="255">
        <v>12.748974966143857</v>
      </c>
      <c r="F1240" s="255">
        <v>203.98359945830171</v>
      </c>
      <c r="G1240" s="173">
        <v>16</v>
      </c>
      <c r="H1240" s="173">
        <v>16</v>
      </c>
      <c r="I1240" s="257"/>
    </row>
    <row r="1241" spans="1:9" s="152" customFormat="1" x14ac:dyDescent="0.2">
      <c r="A1241" s="252"/>
      <c r="B1241" s="252" t="s">
        <v>44</v>
      </c>
      <c r="C1241" s="253" t="s">
        <v>165</v>
      </c>
      <c r="D1241" s="254">
        <v>7.6510206460952741</v>
      </c>
      <c r="E1241" s="255">
        <v>7.6510206460952741</v>
      </c>
      <c r="F1241" s="255">
        <v>3.0604082584381103</v>
      </c>
      <c r="G1241" s="173">
        <v>0.40000000000000008</v>
      </c>
      <c r="H1241" s="173">
        <v>0.40000000000000008</v>
      </c>
      <c r="I1241" s="257"/>
    </row>
    <row r="1242" spans="1:9" s="152" customFormat="1" x14ac:dyDescent="0.2">
      <c r="A1242" s="252"/>
      <c r="B1242" s="252"/>
      <c r="C1242" s="253" t="s">
        <v>123</v>
      </c>
      <c r="D1242" s="254">
        <v>7.6510206460952741</v>
      </c>
      <c r="E1242" s="255">
        <v>7.6510206460952741</v>
      </c>
      <c r="F1242" s="255">
        <v>3.0604082584381103</v>
      </c>
      <c r="G1242" s="173">
        <v>0.40000000000000008</v>
      </c>
      <c r="H1242" s="173">
        <v>0.40000000000000008</v>
      </c>
      <c r="I1242" s="257"/>
    </row>
    <row r="1243" spans="1:9" s="152" customFormat="1" x14ac:dyDescent="0.2">
      <c r="A1243" s="252"/>
      <c r="B1243" s="252" t="s">
        <v>48</v>
      </c>
      <c r="C1243" s="253" t="s">
        <v>210</v>
      </c>
      <c r="D1243" s="254">
        <v>25</v>
      </c>
      <c r="E1243" s="255">
        <v>25</v>
      </c>
      <c r="F1243" s="255">
        <v>240</v>
      </c>
      <c r="G1243" s="173">
        <v>9.6</v>
      </c>
      <c r="H1243" s="173">
        <v>9.6</v>
      </c>
      <c r="I1243" s="257"/>
    </row>
    <row r="1244" spans="1:9" s="152" customFormat="1" x14ac:dyDescent="0.2">
      <c r="A1244" s="252"/>
      <c r="B1244" s="252"/>
      <c r="C1244" s="253" t="s">
        <v>217</v>
      </c>
      <c r="D1244" s="254">
        <v>10</v>
      </c>
      <c r="E1244" s="255">
        <v>10</v>
      </c>
      <c r="F1244" s="255">
        <v>100</v>
      </c>
      <c r="G1244" s="173">
        <v>10</v>
      </c>
      <c r="H1244" s="173">
        <v>10</v>
      </c>
      <c r="I1244" s="257"/>
    </row>
    <row r="1245" spans="1:9" s="152" customFormat="1" x14ac:dyDescent="0.2">
      <c r="A1245" s="252"/>
      <c r="B1245" s="252"/>
      <c r="C1245" s="253" t="s">
        <v>218</v>
      </c>
      <c r="D1245" s="259"/>
      <c r="E1245" s="258"/>
      <c r="F1245" s="258"/>
      <c r="G1245" s="173" t="s">
        <v>241</v>
      </c>
      <c r="H1245" s="173" t="s">
        <v>241</v>
      </c>
      <c r="I1245" s="257"/>
    </row>
    <row r="1246" spans="1:9" s="152" customFormat="1" x14ac:dyDescent="0.2">
      <c r="A1246" s="252"/>
      <c r="B1246" s="252"/>
      <c r="C1246" s="253" t="s">
        <v>219</v>
      </c>
      <c r="D1246" s="254">
        <v>4</v>
      </c>
      <c r="E1246" s="255">
        <v>4</v>
      </c>
      <c r="F1246" s="255">
        <v>1.25</v>
      </c>
      <c r="G1246" s="173">
        <v>0.3125</v>
      </c>
      <c r="H1246" s="173">
        <v>0.3125</v>
      </c>
      <c r="I1246" s="256">
        <v>1</v>
      </c>
    </row>
    <row r="1247" spans="1:9" s="152" customFormat="1" x14ac:dyDescent="0.2">
      <c r="A1247" s="252"/>
      <c r="B1247" s="252"/>
      <c r="C1247" s="253" t="s">
        <v>224</v>
      </c>
      <c r="D1247" s="254">
        <v>12.068965517241379</v>
      </c>
      <c r="E1247" s="255">
        <v>12.068965517241379</v>
      </c>
      <c r="F1247" s="255">
        <v>234.13793103448276</v>
      </c>
      <c r="G1247" s="173">
        <v>19.400000000000002</v>
      </c>
      <c r="H1247" s="173">
        <v>19.400000000000002</v>
      </c>
      <c r="I1247" s="257"/>
    </row>
    <row r="1248" spans="1:9" s="152" customFormat="1" x14ac:dyDescent="0.2">
      <c r="A1248" s="252"/>
      <c r="B1248" s="252"/>
      <c r="C1248" s="253" t="s">
        <v>123</v>
      </c>
      <c r="D1248" s="254">
        <v>51.068965517241381</v>
      </c>
      <c r="E1248" s="255">
        <v>51.068965517241381</v>
      </c>
      <c r="F1248" s="255">
        <v>575.38793103448279</v>
      </c>
      <c r="G1248" s="173">
        <v>11.266880486158001</v>
      </c>
      <c r="H1248" s="173">
        <v>11.266880486158001</v>
      </c>
      <c r="I1248" s="256">
        <v>1</v>
      </c>
    </row>
    <row r="1249" spans="1:9" s="152" customFormat="1" x14ac:dyDescent="0.2">
      <c r="A1249" s="252"/>
      <c r="B1249" s="252" t="s">
        <v>49</v>
      </c>
      <c r="C1249" s="253" t="s">
        <v>225</v>
      </c>
      <c r="D1249" s="254">
        <v>422.41864544391592</v>
      </c>
      <c r="E1249" s="255">
        <v>422.41864544391592</v>
      </c>
      <c r="F1249" s="255">
        <v>84.483729088783193</v>
      </c>
      <c r="G1249" s="173">
        <v>0.2</v>
      </c>
      <c r="H1249" s="173">
        <v>0.2</v>
      </c>
      <c r="I1249" s="257"/>
    </row>
    <row r="1250" spans="1:9" s="152" customFormat="1" x14ac:dyDescent="0.2">
      <c r="A1250" s="252"/>
      <c r="B1250" s="252"/>
      <c r="C1250" s="253" t="s">
        <v>123</v>
      </c>
      <c r="D1250" s="254">
        <v>422.41864544391592</v>
      </c>
      <c r="E1250" s="255">
        <v>422.41864544391592</v>
      </c>
      <c r="F1250" s="255">
        <v>84.483729088783193</v>
      </c>
      <c r="G1250" s="173">
        <v>0.2</v>
      </c>
      <c r="H1250" s="173">
        <v>0.2</v>
      </c>
      <c r="I1250" s="257"/>
    </row>
    <row r="1251" spans="1:9" s="152" customFormat="1" x14ac:dyDescent="0.2">
      <c r="A1251" s="252" t="s">
        <v>34</v>
      </c>
      <c r="B1251" s="252" t="s">
        <v>41</v>
      </c>
      <c r="C1251" s="253" t="s">
        <v>126</v>
      </c>
      <c r="D1251" s="254">
        <v>101.73913043478262</v>
      </c>
      <c r="E1251" s="255">
        <v>101.73913043478262</v>
      </c>
      <c r="F1251" s="255">
        <v>847.82608695652175</v>
      </c>
      <c r="G1251" s="173">
        <v>8.3333333333333321</v>
      </c>
      <c r="H1251" s="173">
        <v>8.3333333333333321</v>
      </c>
      <c r="I1251" s="256">
        <v>847.82608695652175</v>
      </c>
    </row>
    <row r="1252" spans="1:9" s="152" customFormat="1" x14ac:dyDescent="0.2">
      <c r="A1252" s="252"/>
      <c r="B1252" s="252"/>
      <c r="C1252" s="253" t="s">
        <v>127</v>
      </c>
      <c r="D1252" s="259"/>
      <c r="E1252" s="258"/>
      <c r="F1252" s="258"/>
      <c r="G1252" s="173" t="s">
        <v>241</v>
      </c>
      <c r="H1252" s="173" t="s">
        <v>241</v>
      </c>
      <c r="I1252" s="257"/>
    </row>
    <row r="1253" spans="1:9" s="152" customFormat="1" x14ac:dyDescent="0.2">
      <c r="A1253" s="252"/>
      <c r="B1253" s="252"/>
      <c r="C1253" s="253" t="s">
        <v>132</v>
      </c>
      <c r="D1253" s="254">
        <v>700</v>
      </c>
      <c r="E1253" s="255">
        <v>700</v>
      </c>
      <c r="F1253" s="255">
        <v>4200</v>
      </c>
      <c r="G1253" s="173">
        <v>6</v>
      </c>
      <c r="H1253" s="173">
        <v>6</v>
      </c>
      <c r="I1253" s="256">
        <v>4200</v>
      </c>
    </row>
    <row r="1254" spans="1:9" s="152" customFormat="1" x14ac:dyDescent="0.2">
      <c r="A1254" s="252"/>
      <c r="B1254" s="252"/>
      <c r="C1254" s="253" t="s">
        <v>123</v>
      </c>
      <c r="D1254" s="254">
        <v>801.73913043478262</v>
      </c>
      <c r="E1254" s="255">
        <v>801.73913043478262</v>
      </c>
      <c r="F1254" s="255">
        <v>5047.826086956522</v>
      </c>
      <c r="G1254" s="173">
        <v>6.2960954446854664</v>
      </c>
      <c r="H1254" s="173">
        <v>6.2960954446854664</v>
      </c>
      <c r="I1254" s="256">
        <v>5047.826086956522</v>
      </c>
    </row>
    <row r="1255" spans="1:9" s="152" customFormat="1" x14ac:dyDescent="0.2">
      <c r="A1255" s="252"/>
      <c r="B1255" s="252" t="s">
        <v>48</v>
      </c>
      <c r="C1255" s="253" t="s">
        <v>224</v>
      </c>
      <c r="D1255" s="259"/>
      <c r="E1255" s="258"/>
      <c r="F1255" s="258"/>
      <c r="G1255" s="173" t="s">
        <v>241</v>
      </c>
      <c r="H1255" s="173" t="s">
        <v>241</v>
      </c>
      <c r="I1255" s="257"/>
    </row>
    <row r="1256" spans="1:9" s="152" customFormat="1" x14ac:dyDescent="0.2">
      <c r="A1256" s="252"/>
      <c r="B1256" s="252"/>
      <c r="C1256" s="253" t="s">
        <v>123</v>
      </c>
      <c r="D1256" s="259"/>
      <c r="E1256" s="258"/>
      <c r="F1256" s="258"/>
      <c r="G1256" s="173" t="s">
        <v>241</v>
      </c>
      <c r="H1256" s="173" t="s">
        <v>241</v>
      </c>
      <c r="I1256" s="257"/>
    </row>
    <row r="1257" spans="1:9" s="152" customFormat="1" x14ac:dyDescent="0.2">
      <c r="A1257" s="252" t="s">
        <v>35</v>
      </c>
      <c r="B1257" s="252" t="s">
        <v>48</v>
      </c>
      <c r="C1257" s="253" t="s">
        <v>224</v>
      </c>
      <c r="D1257" s="254">
        <v>91.724137931034477</v>
      </c>
      <c r="E1257" s="255">
        <v>91.724137931034477</v>
      </c>
      <c r="F1257" s="255">
        <v>669.32572397692445</v>
      </c>
      <c r="G1257" s="173">
        <v>7.2971601486206055</v>
      </c>
      <c r="H1257" s="173">
        <v>7.2971601486206055</v>
      </c>
      <c r="I1257" s="256">
        <v>603.44827586206895</v>
      </c>
    </row>
    <row r="1258" spans="1:9" s="152" customFormat="1" x14ac:dyDescent="0.2">
      <c r="A1258" s="252"/>
      <c r="B1258" s="252"/>
      <c r="C1258" s="253" t="s">
        <v>123</v>
      </c>
      <c r="D1258" s="254">
        <v>91.724137931034477</v>
      </c>
      <c r="E1258" s="255">
        <v>91.724137931034477</v>
      </c>
      <c r="F1258" s="255">
        <v>669.32572397692445</v>
      </c>
      <c r="G1258" s="173">
        <v>7.2971601486206055</v>
      </c>
      <c r="H1258" s="173">
        <v>7.2971601486206055</v>
      </c>
      <c r="I1258" s="256">
        <v>603.44827586206895</v>
      </c>
    </row>
    <row r="1259" spans="1:9" s="152" customFormat="1" x14ac:dyDescent="0.2">
      <c r="A1259" s="252" t="s">
        <v>79</v>
      </c>
      <c r="B1259" s="252" t="s">
        <v>41</v>
      </c>
      <c r="C1259" s="253" t="s">
        <v>128</v>
      </c>
      <c r="D1259" s="254">
        <v>1015.1147959183687</v>
      </c>
      <c r="E1259" s="258"/>
      <c r="F1259" s="258"/>
      <c r="G1259" s="173">
        <v>0</v>
      </c>
      <c r="H1259" s="173" t="s">
        <v>241</v>
      </c>
      <c r="I1259" s="257"/>
    </row>
    <row r="1260" spans="1:9" s="152" customFormat="1" x14ac:dyDescent="0.2">
      <c r="A1260" s="252"/>
      <c r="B1260" s="252"/>
      <c r="C1260" s="253" t="s">
        <v>129</v>
      </c>
      <c r="D1260" s="254">
        <v>1.5</v>
      </c>
      <c r="E1260" s="255">
        <v>1</v>
      </c>
      <c r="F1260" s="255">
        <v>0.05</v>
      </c>
      <c r="G1260" s="173">
        <v>3.3333333333333333E-2</v>
      </c>
      <c r="H1260" s="173">
        <v>0.05</v>
      </c>
      <c r="I1260" s="257"/>
    </row>
    <row r="1261" spans="1:9" s="152" customFormat="1" x14ac:dyDescent="0.2">
      <c r="A1261" s="252"/>
      <c r="B1261" s="252"/>
      <c r="C1261" s="253" t="s">
        <v>132</v>
      </c>
      <c r="D1261" s="254">
        <v>33.436337472240702</v>
      </c>
      <c r="E1261" s="255">
        <v>33.436337472240702</v>
      </c>
      <c r="F1261" s="255">
        <v>4.5275280845232873</v>
      </c>
      <c r="G1261" s="173">
        <v>0.13540741680460971</v>
      </c>
      <c r="H1261" s="173">
        <v>0.13540741680460971</v>
      </c>
      <c r="I1261" s="257"/>
    </row>
    <row r="1262" spans="1:9" s="152" customFormat="1" x14ac:dyDescent="0.2">
      <c r="A1262" s="252"/>
      <c r="B1262" s="252"/>
      <c r="C1262" s="253" t="s">
        <v>135</v>
      </c>
      <c r="D1262" s="254">
        <v>121.75507154882185</v>
      </c>
      <c r="E1262" s="255">
        <v>28.177602355666401</v>
      </c>
      <c r="F1262" s="255">
        <v>37.570136363636458</v>
      </c>
      <c r="G1262" s="173">
        <v>0.30857142857142861</v>
      </c>
      <c r="H1262" s="173">
        <v>1.3333333294087477</v>
      </c>
      <c r="I1262" s="257"/>
    </row>
    <row r="1263" spans="1:9" s="152" customFormat="1" x14ac:dyDescent="0.2">
      <c r="A1263" s="252"/>
      <c r="B1263" s="252"/>
      <c r="C1263" s="253" t="s">
        <v>123</v>
      </c>
      <c r="D1263" s="254">
        <v>1171.8062049394312</v>
      </c>
      <c r="E1263" s="255">
        <v>62.61393982790711</v>
      </c>
      <c r="F1263" s="255">
        <v>42.147664448159745</v>
      </c>
      <c r="G1263" s="173">
        <v>3.596811850841692E-2</v>
      </c>
      <c r="H1263" s="173">
        <v>0.67313548011835023</v>
      </c>
      <c r="I1263" s="257"/>
    </row>
    <row r="1264" spans="1:9" s="152" customFormat="1" x14ac:dyDescent="0.2">
      <c r="A1264" s="252"/>
      <c r="B1264" s="252" t="s">
        <v>42</v>
      </c>
      <c r="C1264" s="253" t="s">
        <v>140</v>
      </c>
      <c r="D1264" s="254">
        <v>0.25</v>
      </c>
      <c r="E1264" s="255">
        <v>0.25</v>
      </c>
      <c r="F1264" s="255">
        <v>0.1</v>
      </c>
      <c r="G1264" s="173">
        <v>0.4</v>
      </c>
      <c r="H1264" s="173">
        <v>0.4</v>
      </c>
      <c r="I1264" s="257"/>
    </row>
    <row r="1265" spans="1:9" s="152" customFormat="1" x14ac:dyDescent="0.2">
      <c r="A1265" s="252"/>
      <c r="B1265" s="252"/>
      <c r="C1265" s="253" t="s">
        <v>141</v>
      </c>
      <c r="D1265" s="254">
        <v>5.1986771827720375</v>
      </c>
      <c r="E1265" s="255">
        <v>5.1986771827720375</v>
      </c>
      <c r="F1265" s="255">
        <v>0.56145713573938005</v>
      </c>
      <c r="G1265" s="173">
        <v>0.108</v>
      </c>
      <c r="H1265" s="173">
        <v>0.108</v>
      </c>
      <c r="I1265" s="257"/>
    </row>
    <row r="1266" spans="1:9" s="152" customFormat="1" x14ac:dyDescent="0.2">
      <c r="A1266" s="252"/>
      <c r="B1266" s="252"/>
      <c r="C1266" s="253" t="s">
        <v>142</v>
      </c>
      <c r="D1266" s="254">
        <v>7.9078162091051176</v>
      </c>
      <c r="E1266" s="255">
        <v>7.9078162091051176</v>
      </c>
      <c r="F1266" s="255">
        <v>3.801834819051165</v>
      </c>
      <c r="G1266" s="173">
        <v>0.480769243811421</v>
      </c>
      <c r="H1266" s="173">
        <v>0.480769243811421</v>
      </c>
      <c r="I1266" s="257"/>
    </row>
    <row r="1267" spans="1:9" s="152" customFormat="1" x14ac:dyDescent="0.2">
      <c r="A1267" s="252"/>
      <c r="B1267" s="252"/>
      <c r="C1267" s="253" t="s">
        <v>123</v>
      </c>
      <c r="D1267" s="254">
        <v>13.356493391877157</v>
      </c>
      <c r="E1267" s="255">
        <v>13.356493391877157</v>
      </c>
      <c r="F1267" s="255">
        <v>4.4632919547905461</v>
      </c>
      <c r="G1267" s="173">
        <v>0.33416644802182344</v>
      </c>
      <c r="H1267" s="173">
        <v>0.33416644802182344</v>
      </c>
      <c r="I1267" s="257"/>
    </row>
    <row r="1268" spans="1:9" s="152" customFormat="1" x14ac:dyDescent="0.2">
      <c r="A1268" s="252"/>
      <c r="B1268" s="252" t="s">
        <v>43</v>
      </c>
      <c r="C1268" s="253" t="s">
        <v>148</v>
      </c>
      <c r="D1268" s="254">
        <v>26.265951830314904</v>
      </c>
      <c r="E1268" s="255">
        <v>26.265951830314904</v>
      </c>
      <c r="F1268" s="255">
        <v>68.081347144176235</v>
      </c>
      <c r="G1268" s="173">
        <v>2.5920000000000001</v>
      </c>
      <c r="H1268" s="173">
        <v>2.5920000000000001</v>
      </c>
      <c r="I1268" s="257"/>
    </row>
    <row r="1269" spans="1:9" s="152" customFormat="1" x14ac:dyDescent="0.2">
      <c r="A1269" s="252"/>
      <c r="B1269" s="252"/>
      <c r="C1269" s="253" t="s">
        <v>160</v>
      </c>
      <c r="D1269" s="254">
        <v>226.19587127845398</v>
      </c>
      <c r="E1269" s="255">
        <v>226.19587127845398</v>
      </c>
      <c r="F1269" s="255">
        <v>80.425196467334629</v>
      </c>
      <c r="G1269" s="173">
        <v>0.35555554578769821</v>
      </c>
      <c r="H1269" s="173">
        <v>0.35555554578769821</v>
      </c>
      <c r="I1269" s="257"/>
    </row>
    <row r="1270" spans="1:9" s="152" customFormat="1" x14ac:dyDescent="0.2">
      <c r="A1270" s="252"/>
      <c r="B1270" s="252"/>
      <c r="C1270" s="253" t="s">
        <v>123</v>
      </c>
      <c r="D1270" s="254">
        <v>252.46182310876887</v>
      </c>
      <c r="E1270" s="255">
        <v>252.46182310876887</v>
      </c>
      <c r="F1270" s="255">
        <v>148.50654361151086</v>
      </c>
      <c r="G1270" s="173">
        <v>0.58823366552149692</v>
      </c>
      <c r="H1270" s="173">
        <v>0.58823366552149692</v>
      </c>
      <c r="I1270" s="257"/>
    </row>
    <row r="1271" spans="1:9" s="152" customFormat="1" x14ac:dyDescent="0.2">
      <c r="A1271" s="252"/>
      <c r="B1271" s="252" t="s">
        <v>44</v>
      </c>
      <c r="C1271" s="253" t="s">
        <v>162</v>
      </c>
      <c r="D1271" s="254">
        <v>0.4375</v>
      </c>
      <c r="E1271" s="255">
        <v>0.4375</v>
      </c>
      <c r="F1271" s="255">
        <v>0.75</v>
      </c>
      <c r="G1271" s="173">
        <v>1.7142857142857142</v>
      </c>
      <c r="H1271" s="173">
        <v>1.7142857142857142</v>
      </c>
      <c r="I1271" s="256">
        <v>0.5</v>
      </c>
    </row>
    <row r="1272" spans="1:9" s="152" customFormat="1" x14ac:dyDescent="0.2">
      <c r="A1272" s="252"/>
      <c r="B1272" s="252"/>
      <c r="C1272" s="253" t="s">
        <v>165</v>
      </c>
      <c r="D1272" s="254">
        <v>17.227641865683765</v>
      </c>
      <c r="E1272" s="255">
        <v>17.227641865683765</v>
      </c>
      <c r="F1272" s="255">
        <v>7.0857294148032759</v>
      </c>
      <c r="G1272" s="173">
        <v>0.41130001831054686</v>
      </c>
      <c r="H1272" s="173">
        <v>0.41130001831054686</v>
      </c>
      <c r="I1272" s="257"/>
    </row>
    <row r="1273" spans="1:9" s="152" customFormat="1" x14ac:dyDescent="0.2">
      <c r="A1273" s="252"/>
      <c r="B1273" s="252"/>
      <c r="C1273" s="253" t="s">
        <v>168</v>
      </c>
      <c r="D1273" s="254">
        <v>37.897984167578258</v>
      </c>
      <c r="E1273" s="255">
        <v>26.8417999381806</v>
      </c>
      <c r="F1273" s="255">
        <v>45.294312308957458</v>
      </c>
      <c r="G1273" s="173">
        <v>1.1951641572457767</v>
      </c>
      <c r="H1273" s="173">
        <v>1.6874543589951074</v>
      </c>
      <c r="I1273" s="257"/>
    </row>
    <row r="1274" spans="1:9" s="152" customFormat="1" x14ac:dyDescent="0.2">
      <c r="A1274" s="252"/>
      <c r="B1274" s="252"/>
      <c r="C1274" s="253" t="s">
        <v>170</v>
      </c>
      <c r="D1274" s="254">
        <v>74.348955497145653</v>
      </c>
      <c r="E1274" s="255">
        <v>74.348955497145653</v>
      </c>
      <c r="F1274" s="255">
        <v>11.895832879543304</v>
      </c>
      <c r="G1274" s="173">
        <v>0.16</v>
      </c>
      <c r="H1274" s="173">
        <v>0.16</v>
      </c>
      <c r="I1274" s="257"/>
    </row>
    <row r="1275" spans="1:9" s="152" customFormat="1" x14ac:dyDescent="0.2">
      <c r="A1275" s="252"/>
      <c r="B1275" s="252"/>
      <c r="C1275" s="253" t="s">
        <v>172</v>
      </c>
      <c r="D1275" s="254">
        <v>71.584800342527728</v>
      </c>
      <c r="E1275" s="255">
        <v>71.584800342527728</v>
      </c>
      <c r="F1275" s="255">
        <v>41.23284499729597</v>
      </c>
      <c r="G1275" s="173">
        <v>0.57599999999999996</v>
      </c>
      <c r="H1275" s="173">
        <v>0.57599999999999996</v>
      </c>
      <c r="I1275" s="257"/>
    </row>
    <row r="1276" spans="1:9" s="152" customFormat="1" x14ac:dyDescent="0.2">
      <c r="A1276" s="252"/>
      <c r="B1276" s="252"/>
      <c r="C1276" s="253" t="s">
        <v>123</v>
      </c>
      <c r="D1276" s="254">
        <v>201.49688187293543</v>
      </c>
      <c r="E1276" s="255">
        <v>190.44069764353776</v>
      </c>
      <c r="F1276" s="255">
        <v>106.25871960059999</v>
      </c>
      <c r="G1276" s="173">
        <v>0.52734671927879795</v>
      </c>
      <c r="H1276" s="173">
        <v>0.557962247121634</v>
      </c>
      <c r="I1276" s="256">
        <v>0.5</v>
      </c>
    </row>
    <row r="1277" spans="1:9" s="152" customFormat="1" x14ac:dyDescent="0.2">
      <c r="A1277" s="252"/>
      <c r="B1277" s="252" t="s">
        <v>7</v>
      </c>
      <c r="C1277" s="253" t="s">
        <v>174</v>
      </c>
      <c r="D1277" s="254">
        <v>48.867778534243122</v>
      </c>
      <c r="E1277" s="255">
        <v>48.867778534243122</v>
      </c>
      <c r="F1277" s="255">
        <v>25.808135915503929</v>
      </c>
      <c r="G1277" s="173">
        <v>0.52812173357582426</v>
      </c>
      <c r="H1277" s="173">
        <v>0.52812173357582426</v>
      </c>
      <c r="I1277" s="257"/>
    </row>
    <row r="1278" spans="1:9" s="152" customFormat="1" x14ac:dyDescent="0.2">
      <c r="A1278" s="252"/>
      <c r="B1278" s="252"/>
      <c r="C1278" s="253" t="s">
        <v>7</v>
      </c>
      <c r="D1278" s="254">
        <v>57.434476816270454</v>
      </c>
      <c r="E1278" s="255">
        <v>57.434476816270454</v>
      </c>
      <c r="F1278" s="255">
        <v>10.499022537290353</v>
      </c>
      <c r="G1278" s="173">
        <v>0.18280000305175781</v>
      </c>
      <c r="H1278" s="173">
        <v>0.18280000305175781</v>
      </c>
      <c r="I1278" s="257"/>
    </row>
    <row r="1279" spans="1:9" s="152" customFormat="1" x14ac:dyDescent="0.2">
      <c r="A1279" s="252"/>
      <c r="B1279" s="252"/>
      <c r="C1279" s="253" t="s">
        <v>123</v>
      </c>
      <c r="D1279" s="254">
        <v>106.30225535051358</v>
      </c>
      <c r="E1279" s="255">
        <v>106.30225535051358</v>
      </c>
      <c r="F1279" s="255">
        <v>36.307158452794283</v>
      </c>
      <c r="G1279" s="173">
        <v>0.34154645480547535</v>
      </c>
      <c r="H1279" s="173">
        <v>0.34154645480547535</v>
      </c>
      <c r="I1279" s="257"/>
    </row>
    <row r="1280" spans="1:9" s="152" customFormat="1" x14ac:dyDescent="0.2">
      <c r="A1280" s="252"/>
      <c r="B1280" s="252" t="s">
        <v>45</v>
      </c>
      <c r="C1280" s="253" t="s">
        <v>179</v>
      </c>
      <c r="D1280" s="254">
        <v>22.532619982346468</v>
      </c>
      <c r="E1280" s="255">
        <v>22.532619982346468</v>
      </c>
      <c r="F1280" s="255">
        <v>10.635214013128071</v>
      </c>
      <c r="G1280" s="173">
        <v>0.47199189537037389</v>
      </c>
      <c r="H1280" s="173">
        <v>0.47199189537037389</v>
      </c>
      <c r="I1280" s="257"/>
    </row>
    <row r="1281" spans="1:9" s="152" customFormat="1" x14ac:dyDescent="0.2">
      <c r="A1281" s="252"/>
      <c r="B1281" s="252"/>
      <c r="C1281" s="253" t="s">
        <v>181</v>
      </c>
      <c r="D1281" s="254">
        <v>62.975944939999998</v>
      </c>
      <c r="E1281" s="255">
        <v>62.975944939999998</v>
      </c>
      <c r="F1281" s="255">
        <v>31.604119772042697</v>
      </c>
      <c r="G1281" s="173">
        <v>0.50184431217591663</v>
      </c>
      <c r="H1281" s="173">
        <v>0.50184431217591663</v>
      </c>
      <c r="I1281" s="257"/>
    </row>
    <row r="1282" spans="1:9" s="152" customFormat="1" x14ac:dyDescent="0.2">
      <c r="A1282" s="252"/>
      <c r="B1282" s="252"/>
      <c r="C1282" s="253" t="s">
        <v>182</v>
      </c>
      <c r="D1282" s="254">
        <v>194.93442033688979</v>
      </c>
      <c r="E1282" s="255">
        <v>189.97929908000768</v>
      </c>
      <c r="F1282" s="255">
        <v>92.316443084321918</v>
      </c>
      <c r="G1282" s="173">
        <v>0.47357692358680775</v>
      </c>
      <c r="H1282" s="173">
        <v>0.48592895926752455</v>
      </c>
      <c r="I1282" s="257"/>
    </row>
    <row r="1283" spans="1:9" s="152" customFormat="1" x14ac:dyDescent="0.2">
      <c r="A1283" s="252"/>
      <c r="B1283" s="252"/>
      <c r="C1283" s="253" t="s">
        <v>183</v>
      </c>
      <c r="D1283" s="254">
        <v>681.14608352571872</v>
      </c>
      <c r="E1283" s="255">
        <v>681.14608352571872</v>
      </c>
      <c r="F1283" s="255">
        <v>313.01286848335189</v>
      </c>
      <c r="G1283" s="173">
        <v>0.45953852786343319</v>
      </c>
      <c r="H1283" s="173">
        <v>0.45953852786343319</v>
      </c>
      <c r="I1283" s="257"/>
    </row>
    <row r="1284" spans="1:9" s="152" customFormat="1" x14ac:dyDescent="0.2">
      <c r="A1284" s="252"/>
      <c r="B1284" s="252"/>
      <c r="C1284" s="253" t="s">
        <v>184</v>
      </c>
      <c r="D1284" s="254">
        <v>37.440474353851215</v>
      </c>
      <c r="E1284" s="255">
        <v>37.440474353851215</v>
      </c>
      <c r="F1284" s="255">
        <v>32.150612332166176</v>
      </c>
      <c r="G1284" s="173">
        <v>0.85871274034376888</v>
      </c>
      <c r="H1284" s="173">
        <v>0.85871274034376888</v>
      </c>
      <c r="I1284" s="257"/>
    </row>
    <row r="1285" spans="1:9" s="152" customFormat="1" x14ac:dyDescent="0.2">
      <c r="A1285" s="252"/>
      <c r="B1285" s="252"/>
      <c r="C1285" s="253" t="s">
        <v>123</v>
      </c>
      <c r="D1285" s="254">
        <v>999.02954313880628</v>
      </c>
      <c r="E1285" s="255">
        <v>994.0744218819242</v>
      </c>
      <c r="F1285" s="255">
        <v>479.7192576850108</v>
      </c>
      <c r="G1285" s="173">
        <v>0.48018525676207963</v>
      </c>
      <c r="H1285" s="173">
        <v>0.48257881615828524</v>
      </c>
      <c r="I1285" s="257"/>
    </row>
    <row r="1286" spans="1:9" s="152" customFormat="1" x14ac:dyDescent="0.2">
      <c r="A1286" s="252"/>
      <c r="B1286" s="252" t="s">
        <v>46</v>
      </c>
      <c r="C1286" s="253" t="s">
        <v>189</v>
      </c>
      <c r="D1286" s="254">
        <v>1134.50927734375</v>
      </c>
      <c r="E1286" s="255">
        <v>1134.50927734375</v>
      </c>
      <c r="F1286" s="255">
        <v>245.05400390624999</v>
      </c>
      <c r="G1286" s="173">
        <v>0.216</v>
      </c>
      <c r="H1286" s="173">
        <v>0.216</v>
      </c>
      <c r="I1286" s="257"/>
    </row>
    <row r="1287" spans="1:9" s="152" customFormat="1" x14ac:dyDescent="0.2">
      <c r="A1287" s="252"/>
      <c r="B1287" s="252"/>
      <c r="C1287" s="253" t="s">
        <v>193</v>
      </c>
      <c r="D1287" s="254">
        <v>45.839506967761565</v>
      </c>
      <c r="E1287" s="255">
        <v>45.839506967761565</v>
      </c>
      <c r="F1287" s="255">
        <v>9.9288367895439347</v>
      </c>
      <c r="G1287" s="173">
        <v>0.21659999084472656</v>
      </c>
      <c r="H1287" s="173">
        <v>0.21659999084472656</v>
      </c>
      <c r="I1287" s="257"/>
    </row>
    <row r="1288" spans="1:9" s="152" customFormat="1" x14ac:dyDescent="0.2">
      <c r="A1288" s="252"/>
      <c r="B1288" s="252"/>
      <c r="C1288" s="253" t="s">
        <v>194</v>
      </c>
      <c r="D1288" s="254">
        <v>9.9619483804636886</v>
      </c>
      <c r="E1288" s="255">
        <v>9.9619483804636886</v>
      </c>
      <c r="F1288" s="255">
        <v>4.303561700360313</v>
      </c>
      <c r="G1288" s="173">
        <v>0.43199999999999994</v>
      </c>
      <c r="H1288" s="173">
        <v>0.43199999999999994</v>
      </c>
      <c r="I1288" s="257"/>
    </row>
    <row r="1289" spans="1:9" s="152" customFormat="1" x14ac:dyDescent="0.2">
      <c r="A1289" s="252"/>
      <c r="B1289" s="252"/>
      <c r="C1289" s="253" t="s">
        <v>195</v>
      </c>
      <c r="D1289" s="254">
        <v>1247.4358980303773</v>
      </c>
      <c r="E1289" s="255">
        <v>1247.4358980303773</v>
      </c>
      <c r="F1289" s="255">
        <v>1218.1574253991403</v>
      </c>
      <c r="G1289" s="173">
        <v>0.97652907642191</v>
      </c>
      <c r="H1289" s="173">
        <v>0.97652907642191</v>
      </c>
      <c r="I1289" s="257"/>
    </row>
    <row r="1290" spans="1:9" s="152" customFormat="1" x14ac:dyDescent="0.2">
      <c r="A1290" s="252"/>
      <c r="B1290" s="252"/>
      <c r="C1290" s="253" t="s">
        <v>196</v>
      </c>
      <c r="D1290" s="254">
        <v>6.7967679673788739</v>
      </c>
      <c r="E1290" s="255">
        <v>6.7967679673788739</v>
      </c>
      <c r="F1290" s="255">
        <v>3.4255710555589536</v>
      </c>
      <c r="G1290" s="173">
        <v>0.50400000000000011</v>
      </c>
      <c r="H1290" s="173">
        <v>0.50400000000000011</v>
      </c>
      <c r="I1290" s="257"/>
    </row>
    <row r="1291" spans="1:9" s="152" customFormat="1" x14ac:dyDescent="0.2">
      <c r="A1291" s="252"/>
      <c r="B1291" s="252"/>
      <c r="C1291" s="253" t="s">
        <v>123</v>
      </c>
      <c r="D1291" s="254">
        <v>2444.543398689731</v>
      </c>
      <c r="E1291" s="255">
        <v>2444.543398689731</v>
      </c>
      <c r="F1291" s="255">
        <v>1480.8693988508535</v>
      </c>
      <c r="G1291" s="173">
        <v>0.60578568563953317</v>
      </c>
      <c r="H1291" s="173">
        <v>0.60578568563953317</v>
      </c>
      <c r="I1291" s="257"/>
    </row>
    <row r="1292" spans="1:9" s="152" customFormat="1" x14ac:dyDescent="0.2">
      <c r="A1292" s="252"/>
      <c r="B1292" s="252" t="s">
        <v>68</v>
      </c>
      <c r="C1292" s="253" t="s">
        <v>205</v>
      </c>
      <c r="D1292" s="254">
        <v>0.5</v>
      </c>
      <c r="E1292" s="255">
        <v>0.5</v>
      </c>
      <c r="F1292" s="255">
        <v>0.6</v>
      </c>
      <c r="G1292" s="173">
        <v>1.2</v>
      </c>
      <c r="H1292" s="173">
        <v>1.2</v>
      </c>
      <c r="I1292" s="256">
        <v>0.5</v>
      </c>
    </row>
    <row r="1293" spans="1:9" s="152" customFormat="1" x14ac:dyDescent="0.2">
      <c r="A1293" s="252"/>
      <c r="B1293" s="252"/>
      <c r="C1293" s="253" t="s">
        <v>123</v>
      </c>
      <c r="D1293" s="254">
        <v>0.5</v>
      </c>
      <c r="E1293" s="255">
        <v>0.5</v>
      </c>
      <c r="F1293" s="255">
        <v>0.6</v>
      </c>
      <c r="G1293" s="173">
        <v>1.2</v>
      </c>
      <c r="H1293" s="173">
        <v>1.2</v>
      </c>
      <c r="I1293" s="256">
        <v>0.5</v>
      </c>
    </row>
    <row r="1294" spans="1:9" s="152" customFormat="1" x14ac:dyDescent="0.2">
      <c r="A1294" s="252"/>
      <c r="B1294" s="252" t="s">
        <v>48</v>
      </c>
      <c r="C1294" s="253" t="s">
        <v>219</v>
      </c>
      <c r="D1294" s="254">
        <v>1.5</v>
      </c>
      <c r="E1294" s="255">
        <v>1.5</v>
      </c>
      <c r="F1294" s="255">
        <v>1.05</v>
      </c>
      <c r="G1294" s="173">
        <v>0.70000000000000007</v>
      </c>
      <c r="H1294" s="173">
        <v>0.70000000000000007</v>
      </c>
      <c r="I1294" s="256">
        <v>0.75</v>
      </c>
    </row>
    <row r="1295" spans="1:9" s="152" customFormat="1" x14ac:dyDescent="0.2">
      <c r="A1295" s="252"/>
      <c r="B1295" s="252"/>
      <c r="C1295" s="253" t="s">
        <v>123</v>
      </c>
      <c r="D1295" s="254">
        <v>1.5</v>
      </c>
      <c r="E1295" s="255">
        <v>1.5</v>
      </c>
      <c r="F1295" s="255">
        <v>1.05</v>
      </c>
      <c r="G1295" s="173">
        <v>0.70000000000000007</v>
      </c>
      <c r="H1295" s="173">
        <v>0.70000000000000007</v>
      </c>
      <c r="I1295" s="256">
        <v>0.75</v>
      </c>
    </row>
    <row r="1296" spans="1:9" s="152" customFormat="1" x14ac:dyDescent="0.2">
      <c r="A1296" s="252"/>
      <c r="B1296" s="252" t="s">
        <v>49</v>
      </c>
      <c r="C1296" s="253" t="s">
        <v>235</v>
      </c>
      <c r="D1296" s="254">
        <v>70.921819435328089</v>
      </c>
      <c r="E1296" s="255">
        <v>70.921819435328089</v>
      </c>
      <c r="F1296" s="255">
        <v>40.221123884846975</v>
      </c>
      <c r="G1296" s="173">
        <v>0.56711917721631011</v>
      </c>
      <c r="H1296" s="173">
        <v>0.56711917721631011</v>
      </c>
      <c r="I1296" s="257"/>
    </row>
    <row r="1297" spans="1:9" s="152" customFormat="1" x14ac:dyDescent="0.2">
      <c r="A1297" s="252"/>
      <c r="B1297" s="252"/>
      <c r="C1297" s="253" t="s">
        <v>123</v>
      </c>
      <c r="D1297" s="254">
        <v>70.921819435328089</v>
      </c>
      <c r="E1297" s="255">
        <v>70.921819435328089</v>
      </c>
      <c r="F1297" s="255">
        <v>40.221123884846975</v>
      </c>
      <c r="G1297" s="173">
        <v>0.56711917721631011</v>
      </c>
      <c r="H1297" s="173">
        <v>0.56711917721631011</v>
      </c>
      <c r="I1297" s="257"/>
    </row>
    <row r="1298" spans="1:9" s="152" customFormat="1" x14ac:dyDescent="0.2">
      <c r="A1298" s="252" t="s">
        <v>37</v>
      </c>
      <c r="B1298" s="252" t="s">
        <v>44</v>
      </c>
      <c r="C1298" s="253" t="s">
        <v>168</v>
      </c>
      <c r="D1298" s="254">
        <v>10.22470238095238</v>
      </c>
      <c r="E1298" s="255">
        <v>10.22470238095238</v>
      </c>
      <c r="F1298" s="255">
        <v>3.5990952380952375</v>
      </c>
      <c r="G1298" s="173">
        <v>0.35199999999999998</v>
      </c>
      <c r="H1298" s="173">
        <v>0.35199999999999998</v>
      </c>
      <c r="I1298" s="257"/>
    </row>
    <row r="1299" spans="1:9" s="152" customFormat="1" x14ac:dyDescent="0.2">
      <c r="A1299" s="252"/>
      <c r="B1299" s="252"/>
      <c r="C1299" s="253" t="s">
        <v>123</v>
      </c>
      <c r="D1299" s="254">
        <v>10.22470238095238</v>
      </c>
      <c r="E1299" s="255">
        <v>10.22470238095238</v>
      </c>
      <c r="F1299" s="255">
        <v>3.5990952380952375</v>
      </c>
      <c r="G1299" s="173">
        <v>0.35199999999999998</v>
      </c>
      <c r="H1299" s="173">
        <v>0.35199999999999998</v>
      </c>
      <c r="I1299" s="257"/>
    </row>
    <row r="1300" spans="1:9" s="152" customFormat="1" x14ac:dyDescent="0.2">
      <c r="A1300" s="252"/>
      <c r="B1300" s="252" t="s">
        <v>48</v>
      </c>
      <c r="C1300" s="253" t="s">
        <v>220</v>
      </c>
      <c r="D1300" s="254">
        <v>145.72467093035897</v>
      </c>
      <c r="E1300" s="258"/>
      <c r="F1300" s="258"/>
      <c r="G1300" s="173">
        <v>0</v>
      </c>
      <c r="H1300" s="173" t="s">
        <v>241</v>
      </c>
      <c r="I1300" s="257"/>
    </row>
    <row r="1301" spans="1:9" s="152" customFormat="1" x14ac:dyDescent="0.2">
      <c r="A1301" s="252"/>
      <c r="B1301" s="252"/>
      <c r="C1301" s="253" t="s">
        <v>123</v>
      </c>
      <c r="D1301" s="254">
        <v>145.72467093035897</v>
      </c>
      <c r="E1301" s="258"/>
      <c r="F1301" s="258"/>
      <c r="G1301" s="173">
        <v>0</v>
      </c>
      <c r="H1301" s="173" t="s">
        <v>241</v>
      </c>
      <c r="I1301" s="257"/>
    </row>
    <row r="1302" spans="1:9" s="152" customFormat="1" x14ac:dyDescent="0.2">
      <c r="A1302" s="252" t="s">
        <v>80</v>
      </c>
      <c r="B1302" s="252" t="s">
        <v>41</v>
      </c>
      <c r="C1302" s="253" t="s">
        <v>126</v>
      </c>
      <c r="D1302" s="254">
        <v>223.82608695652175</v>
      </c>
      <c r="E1302" s="255">
        <v>223.82608695652175</v>
      </c>
      <c r="F1302" s="255">
        <v>1342.9565217391305</v>
      </c>
      <c r="G1302" s="173">
        <v>6</v>
      </c>
      <c r="H1302" s="173">
        <v>6</v>
      </c>
      <c r="I1302" s="257"/>
    </row>
    <row r="1303" spans="1:9" s="152" customFormat="1" x14ac:dyDescent="0.2">
      <c r="A1303" s="252"/>
      <c r="B1303" s="252"/>
      <c r="C1303" s="253" t="s">
        <v>127</v>
      </c>
      <c r="D1303" s="254">
        <v>10.869565217391305</v>
      </c>
      <c r="E1303" s="255">
        <v>10.869565217391305</v>
      </c>
      <c r="F1303" s="255">
        <v>13.586956521739129</v>
      </c>
      <c r="G1303" s="173">
        <v>1.2499999999999998</v>
      </c>
      <c r="H1303" s="173">
        <v>1.2499999999999998</v>
      </c>
      <c r="I1303" s="256">
        <v>8.1521739130434785</v>
      </c>
    </row>
    <row r="1304" spans="1:9" s="152" customFormat="1" x14ac:dyDescent="0.2">
      <c r="A1304" s="252"/>
      <c r="B1304" s="252"/>
      <c r="C1304" s="253" t="s">
        <v>128</v>
      </c>
      <c r="D1304" s="254">
        <v>290.5</v>
      </c>
      <c r="E1304" s="255">
        <v>290.5</v>
      </c>
      <c r="F1304" s="255">
        <v>802.38</v>
      </c>
      <c r="G1304" s="173">
        <v>2.762065404475043</v>
      </c>
      <c r="H1304" s="173">
        <v>2.762065404475043</v>
      </c>
      <c r="I1304" s="256">
        <v>802.38</v>
      </c>
    </row>
    <row r="1305" spans="1:9" s="152" customFormat="1" x14ac:dyDescent="0.2">
      <c r="A1305" s="252"/>
      <c r="B1305" s="252"/>
      <c r="C1305" s="253" t="s">
        <v>129</v>
      </c>
      <c r="D1305" s="254">
        <v>100</v>
      </c>
      <c r="E1305" s="255">
        <v>85</v>
      </c>
      <c r="F1305" s="255">
        <v>53</v>
      </c>
      <c r="G1305" s="173">
        <v>0.53</v>
      </c>
      <c r="H1305" s="173">
        <v>0.62352941176470589</v>
      </c>
      <c r="I1305" s="256">
        <v>53</v>
      </c>
    </row>
    <row r="1306" spans="1:9" s="152" customFormat="1" x14ac:dyDescent="0.2">
      <c r="A1306" s="252"/>
      <c r="B1306" s="252"/>
      <c r="C1306" s="253" t="s">
        <v>131</v>
      </c>
      <c r="D1306" s="254">
        <v>17.742568082206244</v>
      </c>
      <c r="E1306" s="255">
        <v>17.742568082206244</v>
      </c>
      <c r="F1306" s="255">
        <v>2.1518886979792895</v>
      </c>
      <c r="G1306" s="173">
        <v>0.12128394762297046</v>
      </c>
      <c r="H1306" s="173">
        <v>0.12128394762297046</v>
      </c>
      <c r="I1306" s="257"/>
    </row>
    <row r="1307" spans="1:9" s="152" customFormat="1" x14ac:dyDescent="0.2">
      <c r="A1307" s="252"/>
      <c r="B1307" s="252"/>
      <c r="C1307" s="253" t="s">
        <v>132</v>
      </c>
      <c r="D1307" s="254">
        <v>1060.4197641504327</v>
      </c>
      <c r="E1307" s="255">
        <v>1060.4197641504327</v>
      </c>
      <c r="F1307" s="255">
        <v>2429.4443606153154</v>
      </c>
      <c r="G1307" s="173">
        <v>2.291021388649515</v>
      </c>
      <c r="H1307" s="173">
        <v>2.291021388649515</v>
      </c>
      <c r="I1307" s="256">
        <v>2355.5</v>
      </c>
    </row>
    <row r="1308" spans="1:9" s="152" customFormat="1" x14ac:dyDescent="0.2">
      <c r="A1308" s="252"/>
      <c r="B1308" s="252"/>
      <c r="C1308" s="253" t="s">
        <v>133</v>
      </c>
      <c r="D1308" s="254">
        <v>4071.7704532030971</v>
      </c>
      <c r="E1308" s="255">
        <v>4071.7704532030971</v>
      </c>
      <c r="F1308" s="255">
        <v>4744.5362995290725</v>
      </c>
      <c r="G1308" s="173">
        <v>1.1652268599269238</v>
      </c>
      <c r="H1308" s="173">
        <v>1.1652268599269238</v>
      </c>
      <c r="I1308" s="257"/>
    </row>
    <row r="1309" spans="1:9" s="152" customFormat="1" x14ac:dyDescent="0.2">
      <c r="A1309" s="252"/>
      <c r="B1309" s="252"/>
      <c r="C1309" s="253" t="s">
        <v>134</v>
      </c>
      <c r="D1309" s="254">
        <v>600.53956158813537</v>
      </c>
      <c r="E1309" s="255">
        <v>600.53956158813537</v>
      </c>
      <c r="F1309" s="255">
        <v>1222.3840197812337</v>
      </c>
      <c r="G1309" s="173">
        <v>2.0354762582978245</v>
      </c>
      <c r="H1309" s="173">
        <v>2.0354762582978245</v>
      </c>
      <c r="I1309" s="257"/>
    </row>
    <row r="1310" spans="1:9" s="152" customFormat="1" x14ac:dyDescent="0.2">
      <c r="A1310" s="252"/>
      <c r="B1310" s="252"/>
      <c r="C1310" s="253" t="s">
        <v>135</v>
      </c>
      <c r="D1310" s="254">
        <v>97.286179503367208</v>
      </c>
      <c r="E1310" s="255">
        <v>97.286179503367208</v>
      </c>
      <c r="F1310" s="255">
        <v>130.22054184687693</v>
      </c>
      <c r="G1310" s="173">
        <v>1.3385307400458646</v>
      </c>
      <c r="H1310" s="173">
        <v>1.3385307400458646</v>
      </c>
      <c r="I1310" s="256">
        <v>22</v>
      </c>
    </row>
    <row r="1311" spans="1:9" s="152" customFormat="1" x14ac:dyDescent="0.2">
      <c r="A1311" s="252"/>
      <c r="B1311" s="252"/>
      <c r="C1311" s="253" t="s">
        <v>123</v>
      </c>
      <c r="D1311" s="254">
        <v>6472.9541787011522</v>
      </c>
      <c r="E1311" s="255">
        <v>6457.9541787011522</v>
      </c>
      <c r="F1311" s="255">
        <v>10740.660588731347</v>
      </c>
      <c r="G1311" s="173">
        <v>1.6593135517740591</v>
      </c>
      <c r="H1311" s="173">
        <v>1.6631676675803775</v>
      </c>
      <c r="I1311" s="256">
        <v>3241.0321739130432</v>
      </c>
    </row>
    <row r="1312" spans="1:9" s="152" customFormat="1" x14ac:dyDescent="0.2">
      <c r="A1312" s="252"/>
      <c r="B1312" s="252" t="s">
        <v>42</v>
      </c>
      <c r="C1312" s="253" t="s">
        <v>142</v>
      </c>
      <c r="D1312" s="254">
        <v>629.05830306545988</v>
      </c>
      <c r="E1312" s="255">
        <v>612.16125902237559</v>
      </c>
      <c r="F1312" s="255">
        <v>135.91088159786966</v>
      </c>
      <c r="G1312" s="173">
        <v>0.21605450708712251</v>
      </c>
      <c r="H1312" s="173">
        <v>0.22201810322809382</v>
      </c>
      <c r="I1312" s="256">
        <v>16</v>
      </c>
    </row>
    <row r="1313" spans="1:9" s="152" customFormat="1" x14ac:dyDescent="0.2">
      <c r="A1313" s="252"/>
      <c r="B1313" s="252"/>
      <c r="C1313" s="253" t="s">
        <v>144</v>
      </c>
      <c r="D1313" s="254">
        <v>863.77211437450353</v>
      </c>
      <c r="E1313" s="255">
        <v>858.77211437450353</v>
      </c>
      <c r="F1313" s="255">
        <v>1257.0897008534514</v>
      </c>
      <c r="G1313" s="173">
        <v>1.4553487892622778</v>
      </c>
      <c r="H1313" s="173">
        <v>1.4638222175728972</v>
      </c>
      <c r="I1313" s="256">
        <v>599.5</v>
      </c>
    </row>
    <row r="1314" spans="1:9" s="152" customFormat="1" x14ac:dyDescent="0.2">
      <c r="A1314" s="252"/>
      <c r="B1314" s="252"/>
      <c r="C1314" s="253" t="s">
        <v>123</v>
      </c>
      <c r="D1314" s="254">
        <v>1492.8304174399634</v>
      </c>
      <c r="E1314" s="255">
        <v>1470.9333733968792</v>
      </c>
      <c r="F1314" s="255">
        <v>1393.000582451321</v>
      </c>
      <c r="G1314" s="173">
        <v>0.93312714302818167</v>
      </c>
      <c r="H1314" s="173">
        <v>0.94701813667767609</v>
      </c>
      <c r="I1314" s="256">
        <v>615.5</v>
      </c>
    </row>
    <row r="1315" spans="1:9" s="152" customFormat="1" x14ac:dyDescent="0.2">
      <c r="A1315" s="252"/>
      <c r="B1315" s="252" t="s">
        <v>43</v>
      </c>
      <c r="C1315" s="253" t="s">
        <v>147</v>
      </c>
      <c r="D1315" s="254">
        <v>255.45432354953795</v>
      </c>
      <c r="E1315" s="255">
        <v>255.45432354953795</v>
      </c>
      <c r="F1315" s="255">
        <v>293.85032055221615</v>
      </c>
      <c r="G1315" s="173">
        <v>1.1503047451660469</v>
      </c>
      <c r="H1315" s="173">
        <v>1.1503047451660469</v>
      </c>
      <c r="I1315" s="257"/>
    </row>
    <row r="1316" spans="1:9" s="152" customFormat="1" x14ac:dyDescent="0.2">
      <c r="A1316" s="252"/>
      <c r="B1316" s="252"/>
      <c r="C1316" s="253" t="s">
        <v>150</v>
      </c>
      <c r="D1316" s="254">
        <v>0.81</v>
      </c>
      <c r="E1316" s="255">
        <v>0.81</v>
      </c>
      <c r="F1316" s="255">
        <v>4.25</v>
      </c>
      <c r="G1316" s="173">
        <v>5.2469135802469129</v>
      </c>
      <c r="H1316" s="173">
        <v>5.2469135802469129</v>
      </c>
      <c r="I1316" s="256">
        <v>4</v>
      </c>
    </row>
    <row r="1317" spans="1:9" s="152" customFormat="1" x14ac:dyDescent="0.2">
      <c r="A1317" s="252"/>
      <c r="B1317" s="252"/>
      <c r="C1317" s="253" t="s">
        <v>151</v>
      </c>
      <c r="D1317" s="254">
        <v>754.37085274287153</v>
      </c>
      <c r="E1317" s="255">
        <v>598.0312731438878</v>
      </c>
      <c r="F1317" s="255">
        <v>867.22148645521213</v>
      </c>
      <c r="G1317" s="173">
        <v>1.1495956972648385</v>
      </c>
      <c r="H1317" s="173">
        <v>1.4501273184196113</v>
      </c>
      <c r="I1317" s="256">
        <v>27.25</v>
      </c>
    </row>
    <row r="1318" spans="1:9" s="152" customFormat="1" x14ac:dyDescent="0.2">
      <c r="A1318" s="252"/>
      <c r="B1318" s="252"/>
      <c r="C1318" s="253" t="s">
        <v>153</v>
      </c>
      <c r="D1318" s="254">
        <v>706.35282736031786</v>
      </c>
      <c r="E1318" s="255">
        <v>442.08881029292263</v>
      </c>
      <c r="F1318" s="255">
        <v>445.38426446614972</v>
      </c>
      <c r="G1318" s="173">
        <v>0.63054078247350831</v>
      </c>
      <c r="H1318" s="173">
        <v>1.0074542808967355</v>
      </c>
      <c r="I1318" s="257"/>
    </row>
    <row r="1319" spans="1:9" s="152" customFormat="1" x14ac:dyDescent="0.2">
      <c r="A1319" s="252"/>
      <c r="B1319" s="252"/>
      <c r="C1319" s="253" t="s">
        <v>161</v>
      </c>
      <c r="D1319" s="254">
        <v>619.54189989414044</v>
      </c>
      <c r="E1319" s="255">
        <v>521.55192205124126</v>
      </c>
      <c r="F1319" s="255">
        <v>714.8677572123911</v>
      </c>
      <c r="G1319" s="173">
        <v>1.153865069230247</v>
      </c>
      <c r="H1319" s="173">
        <v>1.370655014367212</v>
      </c>
      <c r="I1319" s="257"/>
    </row>
    <row r="1320" spans="1:9" s="152" customFormat="1" x14ac:dyDescent="0.2">
      <c r="A1320" s="252"/>
      <c r="B1320" s="252"/>
      <c r="C1320" s="253" t="s">
        <v>123</v>
      </c>
      <c r="D1320" s="254">
        <v>2336.5299035468679</v>
      </c>
      <c r="E1320" s="255">
        <v>1817.9363290375898</v>
      </c>
      <c r="F1320" s="255">
        <v>2325.5738286859687</v>
      </c>
      <c r="G1320" s="173">
        <v>0.99531096313200706</v>
      </c>
      <c r="H1320" s="173">
        <v>1.2792383272945103</v>
      </c>
      <c r="I1320" s="256">
        <v>31.25</v>
      </c>
    </row>
    <row r="1321" spans="1:9" s="152" customFormat="1" x14ac:dyDescent="0.2">
      <c r="A1321" s="252"/>
      <c r="B1321" s="252" t="s">
        <v>44</v>
      </c>
      <c r="C1321" s="253" t="s">
        <v>168</v>
      </c>
      <c r="D1321" s="254">
        <v>20</v>
      </c>
      <c r="E1321" s="255">
        <v>20</v>
      </c>
      <c r="F1321" s="255">
        <v>100</v>
      </c>
      <c r="G1321" s="173">
        <v>5</v>
      </c>
      <c r="H1321" s="173">
        <v>5</v>
      </c>
      <c r="I1321" s="256">
        <v>100</v>
      </c>
    </row>
    <row r="1322" spans="1:9" s="152" customFormat="1" x14ac:dyDescent="0.2">
      <c r="A1322" s="252"/>
      <c r="B1322" s="252"/>
      <c r="C1322" s="253" t="s">
        <v>169</v>
      </c>
      <c r="D1322" s="254">
        <v>1.972832206117956</v>
      </c>
      <c r="E1322" s="255">
        <v>1.972832206117956</v>
      </c>
      <c r="F1322" s="255">
        <v>0.47347972946830941</v>
      </c>
      <c r="G1322" s="173">
        <v>0.24</v>
      </c>
      <c r="H1322" s="173">
        <v>0.24</v>
      </c>
      <c r="I1322" s="257"/>
    </row>
    <row r="1323" spans="1:9" s="152" customFormat="1" x14ac:dyDescent="0.2">
      <c r="A1323" s="252"/>
      <c r="B1323" s="252"/>
      <c r="C1323" s="253" t="s">
        <v>123</v>
      </c>
      <c r="D1323" s="254">
        <v>21.972832206117957</v>
      </c>
      <c r="E1323" s="255">
        <v>21.972832206117957</v>
      </c>
      <c r="F1323" s="255">
        <v>100.47347972946831</v>
      </c>
      <c r="G1323" s="173">
        <v>4.5726230823122203</v>
      </c>
      <c r="H1323" s="173">
        <v>4.5726230823122203</v>
      </c>
      <c r="I1323" s="256">
        <v>100</v>
      </c>
    </row>
    <row r="1324" spans="1:9" s="152" customFormat="1" x14ac:dyDescent="0.2">
      <c r="A1324" s="252"/>
      <c r="B1324" s="252" t="s">
        <v>7</v>
      </c>
      <c r="C1324" s="253" t="s">
        <v>175</v>
      </c>
      <c r="D1324" s="254">
        <v>259.92150263461099</v>
      </c>
      <c r="E1324" s="255">
        <v>259.92150263461099</v>
      </c>
      <c r="F1324" s="255">
        <v>806.19524630003502</v>
      </c>
      <c r="G1324" s="173">
        <v>3.1016873868775585</v>
      </c>
      <c r="H1324" s="173">
        <v>3.1016873868775585</v>
      </c>
      <c r="I1324" s="256">
        <v>383.85454545454542</v>
      </c>
    </row>
    <row r="1325" spans="1:9" s="152" customFormat="1" x14ac:dyDescent="0.2">
      <c r="A1325" s="252"/>
      <c r="B1325" s="252"/>
      <c r="C1325" s="253" t="s">
        <v>123</v>
      </c>
      <c r="D1325" s="254">
        <v>259.92150263461099</v>
      </c>
      <c r="E1325" s="255">
        <v>259.92150263461099</v>
      </c>
      <c r="F1325" s="255">
        <v>806.19524630003502</v>
      </c>
      <c r="G1325" s="173">
        <v>3.1016873868775585</v>
      </c>
      <c r="H1325" s="173">
        <v>3.1016873868775585</v>
      </c>
      <c r="I1325" s="256">
        <v>383.85454545454542</v>
      </c>
    </row>
    <row r="1326" spans="1:9" s="152" customFormat="1" x14ac:dyDescent="0.2">
      <c r="A1326" s="252"/>
      <c r="B1326" s="252" t="s">
        <v>45</v>
      </c>
      <c r="C1326" s="253" t="s">
        <v>179</v>
      </c>
      <c r="D1326" s="254">
        <v>10.07193161</v>
      </c>
      <c r="E1326" s="255">
        <v>10.07193161</v>
      </c>
      <c r="F1326" s="255">
        <v>5.9367993927964777</v>
      </c>
      <c r="G1326" s="173">
        <v>0.58944000244224037</v>
      </c>
      <c r="H1326" s="173">
        <v>0.58944000244224037</v>
      </c>
      <c r="I1326" s="257"/>
    </row>
    <row r="1327" spans="1:9" s="152" customFormat="1" x14ac:dyDescent="0.2">
      <c r="A1327" s="252"/>
      <c r="B1327" s="252"/>
      <c r="C1327" s="253" t="s">
        <v>183</v>
      </c>
      <c r="D1327" s="254">
        <v>198.75649817218957</v>
      </c>
      <c r="E1327" s="255">
        <v>198.75649817218957</v>
      </c>
      <c r="F1327" s="255">
        <v>294.33415389364916</v>
      </c>
      <c r="G1327" s="173">
        <v>1.4808781428552711</v>
      </c>
      <c r="H1327" s="173">
        <v>1.4808781428552711</v>
      </c>
      <c r="I1327" s="256">
        <v>0.75</v>
      </c>
    </row>
    <row r="1328" spans="1:9" s="152" customFormat="1" x14ac:dyDescent="0.2">
      <c r="A1328" s="252"/>
      <c r="B1328" s="252"/>
      <c r="C1328" s="253" t="s">
        <v>123</v>
      </c>
      <c r="D1328" s="254">
        <v>208.82842978218954</v>
      </c>
      <c r="E1328" s="255">
        <v>208.82842978218954</v>
      </c>
      <c r="F1328" s="255">
        <v>300.27095328644566</v>
      </c>
      <c r="G1328" s="173">
        <v>1.437883498906886</v>
      </c>
      <c r="H1328" s="173">
        <v>1.437883498906886</v>
      </c>
      <c r="I1328" s="256">
        <v>0.75</v>
      </c>
    </row>
    <row r="1329" spans="1:9" s="152" customFormat="1" x14ac:dyDescent="0.2">
      <c r="A1329" s="252"/>
      <c r="B1329" s="252" t="s">
        <v>46</v>
      </c>
      <c r="C1329" s="253" t="s">
        <v>195</v>
      </c>
      <c r="D1329" s="254">
        <v>36.375094489485143</v>
      </c>
      <c r="E1329" s="255">
        <v>36.375094489485143</v>
      </c>
      <c r="F1329" s="255">
        <v>62.536060670195198</v>
      </c>
      <c r="G1329" s="173">
        <v>1.719199951171875</v>
      </c>
      <c r="H1329" s="173">
        <v>1.719199951171875</v>
      </c>
      <c r="I1329" s="257"/>
    </row>
    <row r="1330" spans="1:9" s="152" customFormat="1" x14ac:dyDescent="0.2">
      <c r="A1330" s="252"/>
      <c r="B1330" s="252"/>
      <c r="C1330" s="253" t="s">
        <v>123</v>
      </c>
      <c r="D1330" s="254">
        <v>36.375094489485143</v>
      </c>
      <c r="E1330" s="255">
        <v>36.375094489485143</v>
      </c>
      <c r="F1330" s="255">
        <v>62.536060670195198</v>
      </c>
      <c r="G1330" s="173">
        <v>1.719199951171875</v>
      </c>
      <c r="H1330" s="173">
        <v>1.719199951171875</v>
      </c>
      <c r="I1330" s="257"/>
    </row>
    <row r="1331" spans="1:9" s="152" customFormat="1" x14ac:dyDescent="0.2">
      <c r="A1331" s="252"/>
      <c r="B1331" s="252" t="s">
        <v>68</v>
      </c>
      <c r="C1331" s="253" t="s">
        <v>202</v>
      </c>
      <c r="D1331" s="254">
        <v>8.5</v>
      </c>
      <c r="E1331" s="255">
        <v>2.25</v>
      </c>
      <c r="F1331" s="255">
        <v>7.8</v>
      </c>
      <c r="G1331" s="173">
        <v>0.91764705882352937</v>
      </c>
      <c r="H1331" s="173">
        <v>3.4666666666666668</v>
      </c>
      <c r="I1331" s="256">
        <v>7.75</v>
      </c>
    </row>
    <row r="1332" spans="1:9" s="152" customFormat="1" x14ac:dyDescent="0.2">
      <c r="A1332" s="252"/>
      <c r="B1332" s="252"/>
      <c r="C1332" s="253" t="s">
        <v>203</v>
      </c>
      <c r="D1332" s="254">
        <v>6</v>
      </c>
      <c r="E1332" s="255">
        <v>6</v>
      </c>
      <c r="F1332" s="255">
        <v>10</v>
      </c>
      <c r="G1332" s="173">
        <v>1.6666666666666667</v>
      </c>
      <c r="H1332" s="173">
        <v>1.6666666666666667</v>
      </c>
      <c r="I1332" s="256">
        <v>9.5</v>
      </c>
    </row>
    <row r="1333" spans="1:9" s="152" customFormat="1" x14ac:dyDescent="0.2">
      <c r="A1333" s="252"/>
      <c r="B1333" s="252"/>
      <c r="C1333" s="253" t="s">
        <v>123</v>
      </c>
      <c r="D1333" s="254">
        <v>14.5</v>
      </c>
      <c r="E1333" s="255">
        <v>8.25</v>
      </c>
      <c r="F1333" s="255">
        <v>17.8</v>
      </c>
      <c r="G1333" s="173">
        <v>1.2275862068965517</v>
      </c>
      <c r="H1333" s="173">
        <v>2.1575757575757577</v>
      </c>
      <c r="I1333" s="256">
        <v>17.25</v>
      </c>
    </row>
    <row r="1334" spans="1:9" s="152" customFormat="1" x14ac:dyDescent="0.2">
      <c r="A1334" s="252"/>
      <c r="B1334" s="252" t="s">
        <v>48</v>
      </c>
      <c r="C1334" s="253" t="s">
        <v>210</v>
      </c>
      <c r="D1334" s="254">
        <v>25</v>
      </c>
      <c r="E1334" s="255">
        <v>25</v>
      </c>
      <c r="F1334" s="255">
        <v>65</v>
      </c>
      <c r="G1334" s="173">
        <v>2.6</v>
      </c>
      <c r="H1334" s="173">
        <v>2.6</v>
      </c>
      <c r="I1334" s="256">
        <v>65</v>
      </c>
    </row>
    <row r="1335" spans="1:9" s="152" customFormat="1" x14ac:dyDescent="0.2">
      <c r="A1335" s="252"/>
      <c r="B1335" s="252"/>
      <c r="C1335" s="253" t="s">
        <v>218</v>
      </c>
      <c r="D1335" s="254">
        <v>273</v>
      </c>
      <c r="E1335" s="255">
        <v>273</v>
      </c>
      <c r="F1335" s="255">
        <v>850</v>
      </c>
      <c r="G1335" s="173">
        <v>3.1135531135531136</v>
      </c>
      <c r="H1335" s="173">
        <v>3.1135531135531136</v>
      </c>
      <c r="I1335" s="256">
        <v>850</v>
      </c>
    </row>
    <row r="1336" spans="1:9" s="152" customFormat="1" x14ac:dyDescent="0.2">
      <c r="A1336" s="252"/>
      <c r="B1336" s="252"/>
      <c r="C1336" s="253" t="s">
        <v>123</v>
      </c>
      <c r="D1336" s="254">
        <v>298</v>
      </c>
      <c r="E1336" s="255">
        <v>298</v>
      </c>
      <c r="F1336" s="255">
        <v>915</v>
      </c>
      <c r="G1336" s="173">
        <v>3.0704697986577183</v>
      </c>
      <c r="H1336" s="173">
        <v>3.0704697986577183</v>
      </c>
      <c r="I1336" s="256">
        <v>915</v>
      </c>
    </row>
    <row r="1337" spans="1:9" s="152" customFormat="1" x14ac:dyDescent="0.2">
      <c r="A1337" s="252"/>
      <c r="B1337" s="252" t="s">
        <v>49</v>
      </c>
      <c r="C1337" s="253" t="s">
        <v>235</v>
      </c>
      <c r="D1337" s="254">
        <v>521.76453488372101</v>
      </c>
      <c r="E1337" s="255">
        <v>521.76453488372101</v>
      </c>
      <c r="F1337" s="255">
        <v>2904.6283813953496</v>
      </c>
      <c r="G1337" s="173">
        <v>5.566933333333334</v>
      </c>
      <c r="H1337" s="173">
        <v>5.566933333333334</v>
      </c>
      <c r="I1337" s="257"/>
    </row>
    <row r="1338" spans="1:9" s="152" customFormat="1" x14ac:dyDescent="0.2">
      <c r="A1338" s="252"/>
      <c r="B1338" s="252"/>
      <c r="C1338" s="253" t="s">
        <v>123</v>
      </c>
      <c r="D1338" s="254">
        <v>521.76453488372101</v>
      </c>
      <c r="E1338" s="255">
        <v>521.76453488372101</v>
      </c>
      <c r="F1338" s="255">
        <v>2904.6283813953496</v>
      </c>
      <c r="G1338" s="173">
        <v>5.566933333333334</v>
      </c>
      <c r="H1338" s="173">
        <v>5.566933333333334</v>
      </c>
      <c r="I1338" s="257"/>
    </row>
    <row r="1339" spans="1:9" s="152" customFormat="1" x14ac:dyDescent="0.2">
      <c r="A1339" s="252" t="s">
        <v>122</v>
      </c>
      <c r="B1339" s="252" t="s">
        <v>42</v>
      </c>
      <c r="C1339" s="253" t="s">
        <v>141</v>
      </c>
      <c r="D1339" s="254">
        <v>4.9730748848007895</v>
      </c>
      <c r="E1339" s="255">
        <v>4.9730748848007895</v>
      </c>
      <c r="F1339" s="255">
        <v>8.3149812073869196</v>
      </c>
      <c r="G1339" s="173">
        <v>1.6719999999999999</v>
      </c>
      <c r="H1339" s="173">
        <v>1.6719999999999999</v>
      </c>
      <c r="I1339" s="257"/>
    </row>
    <row r="1340" spans="1:9" s="152" customFormat="1" x14ac:dyDescent="0.2">
      <c r="A1340" s="252"/>
      <c r="B1340" s="252"/>
      <c r="C1340" s="253" t="s">
        <v>143</v>
      </c>
      <c r="D1340" s="254">
        <v>143.12770511712117</v>
      </c>
      <c r="E1340" s="255">
        <v>143.12770511712117</v>
      </c>
      <c r="F1340" s="255">
        <v>197.51623306162719</v>
      </c>
      <c r="G1340" s="173">
        <v>1.38</v>
      </c>
      <c r="H1340" s="173">
        <v>1.38</v>
      </c>
      <c r="I1340" s="257"/>
    </row>
    <row r="1341" spans="1:9" s="152" customFormat="1" x14ac:dyDescent="0.2">
      <c r="A1341" s="252"/>
      <c r="B1341" s="252"/>
      <c r="C1341" s="253" t="s">
        <v>123</v>
      </c>
      <c r="D1341" s="254">
        <v>148.10078000192198</v>
      </c>
      <c r="E1341" s="255">
        <v>148.10078000192198</v>
      </c>
      <c r="F1341" s="255">
        <v>205.83121426901411</v>
      </c>
      <c r="G1341" s="173">
        <v>1.389805065620471</v>
      </c>
      <c r="H1341" s="173">
        <v>1.389805065620471</v>
      </c>
      <c r="I1341" s="257"/>
    </row>
    <row r="1342" spans="1:9" s="152" customFormat="1" x14ac:dyDescent="0.2">
      <c r="A1342" s="252"/>
      <c r="B1342" s="252" t="s">
        <v>43</v>
      </c>
      <c r="C1342" s="253" t="s">
        <v>154</v>
      </c>
      <c r="D1342" s="254">
        <v>13.559125724918395</v>
      </c>
      <c r="E1342" s="255">
        <v>13.559125724918395</v>
      </c>
      <c r="F1342" s="255">
        <v>78.718257449073818</v>
      </c>
      <c r="G1342" s="173">
        <v>5.8055555384672548</v>
      </c>
      <c r="H1342" s="173">
        <v>5.8055555384672548</v>
      </c>
      <c r="I1342" s="257"/>
    </row>
    <row r="1343" spans="1:9" s="152" customFormat="1" x14ac:dyDescent="0.2">
      <c r="A1343" s="252"/>
      <c r="B1343" s="252"/>
      <c r="C1343" s="253" t="s">
        <v>123</v>
      </c>
      <c r="D1343" s="254">
        <v>13.559125724918395</v>
      </c>
      <c r="E1343" s="255">
        <v>13.559125724918395</v>
      </c>
      <c r="F1343" s="255">
        <v>78.718257449073818</v>
      </c>
      <c r="G1343" s="173">
        <v>5.8055555384672548</v>
      </c>
      <c r="H1343" s="173">
        <v>5.8055555384672548</v>
      </c>
      <c r="I1343" s="257"/>
    </row>
    <row r="1344" spans="1:9" s="152" customFormat="1" x14ac:dyDescent="0.2">
      <c r="A1344" s="252"/>
      <c r="B1344" s="252" t="s">
        <v>44</v>
      </c>
      <c r="C1344" s="253" t="s">
        <v>162</v>
      </c>
      <c r="D1344" s="254">
        <v>0.25</v>
      </c>
      <c r="E1344" s="255">
        <v>0.25</v>
      </c>
      <c r="F1344" s="255">
        <v>1.1499999999999999</v>
      </c>
      <c r="G1344" s="173">
        <v>4.5999999999999996</v>
      </c>
      <c r="H1344" s="173">
        <v>4.5999999999999996</v>
      </c>
      <c r="I1344" s="256">
        <v>1</v>
      </c>
    </row>
    <row r="1345" spans="1:9" s="152" customFormat="1" x14ac:dyDescent="0.2">
      <c r="A1345" s="252"/>
      <c r="B1345" s="252"/>
      <c r="C1345" s="253" t="s">
        <v>165</v>
      </c>
      <c r="D1345" s="254">
        <v>5.8214285714285712</v>
      </c>
      <c r="E1345" s="255">
        <v>5.8214285714285712</v>
      </c>
      <c r="F1345" s="255">
        <v>36.500357142857141</v>
      </c>
      <c r="G1345" s="173">
        <v>6.27</v>
      </c>
      <c r="H1345" s="173">
        <v>6.27</v>
      </c>
      <c r="I1345" s="257"/>
    </row>
    <row r="1346" spans="1:9" s="152" customFormat="1" x14ac:dyDescent="0.2">
      <c r="A1346" s="252"/>
      <c r="B1346" s="252"/>
      <c r="C1346" s="253" t="s">
        <v>166</v>
      </c>
      <c r="D1346" s="254">
        <v>2.0167452295933628</v>
      </c>
      <c r="E1346" s="255">
        <v>2.0167452295933628</v>
      </c>
      <c r="F1346" s="255">
        <v>16.859990119400514</v>
      </c>
      <c r="G1346" s="173">
        <v>8.3600000000000012</v>
      </c>
      <c r="H1346" s="173">
        <v>8.3600000000000012</v>
      </c>
      <c r="I1346" s="257"/>
    </row>
    <row r="1347" spans="1:9" s="152" customFormat="1" x14ac:dyDescent="0.2">
      <c r="A1347" s="252"/>
      <c r="B1347" s="252"/>
      <c r="C1347" s="253" t="s">
        <v>170</v>
      </c>
      <c r="D1347" s="254">
        <v>11.759207657953301</v>
      </c>
      <c r="E1347" s="255">
        <v>11.759207657953301</v>
      </c>
      <c r="F1347" s="255">
        <v>20.480620462046204</v>
      </c>
      <c r="G1347" s="173">
        <v>1.7416667055959509</v>
      </c>
      <c r="H1347" s="173">
        <v>1.7416667055959509</v>
      </c>
      <c r="I1347" s="257"/>
    </row>
    <row r="1348" spans="1:9" s="152" customFormat="1" x14ac:dyDescent="0.2">
      <c r="A1348" s="252"/>
      <c r="B1348" s="252"/>
      <c r="C1348" s="253" t="s">
        <v>123</v>
      </c>
      <c r="D1348" s="254">
        <v>19.847381458975235</v>
      </c>
      <c r="E1348" s="255">
        <v>19.847381458975235</v>
      </c>
      <c r="F1348" s="255">
        <v>74.990967724303857</v>
      </c>
      <c r="G1348" s="173">
        <v>3.7783809355058273</v>
      </c>
      <c r="H1348" s="173">
        <v>3.7783809355058273</v>
      </c>
      <c r="I1348" s="256">
        <v>1</v>
      </c>
    </row>
    <row r="1349" spans="1:9" s="152" customFormat="1" x14ac:dyDescent="0.2">
      <c r="A1349" s="252"/>
      <c r="B1349" s="252" t="s">
        <v>7</v>
      </c>
      <c r="C1349" s="253" t="s">
        <v>7</v>
      </c>
      <c r="D1349" s="254">
        <v>34.460687459106907</v>
      </c>
      <c r="E1349" s="255">
        <v>34.460687459106907</v>
      </c>
      <c r="F1349" s="255">
        <v>9.6489921051334377</v>
      </c>
      <c r="G1349" s="173">
        <v>0.27999998887380012</v>
      </c>
      <c r="H1349" s="173">
        <v>0.27999998887380012</v>
      </c>
      <c r="I1349" s="257"/>
    </row>
    <row r="1350" spans="1:9" s="152" customFormat="1" x14ac:dyDescent="0.2">
      <c r="A1350" s="252"/>
      <c r="B1350" s="252"/>
      <c r="C1350" s="253" t="s">
        <v>123</v>
      </c>
      <c r="D1350" s="254">
        <v>34.460687459106907</v>
      </c>
      <c r="E1350" s="255">
        <v>34.460687459106907</v>
      </c>
      <c r="F1350" s="255">
        <v>9.6489921051334377</v>
      </c>
      <c r="G1350" s="173">
        <v>0.27999998887380012</v>
      </c>
      <c r="H1350" s="173">
        <v>0.27999998887380012</v>
      </c>
      <c r="I1350" s="257"/>
    </row>
    <row r="1351" spans="1:9" s="152" customFormat="1" x14ac:dyDescent="0.2">
      <c r="A1351" s="252"/>
      <c r="B1351" s="252" t="s">
        <v>45</v>
      </c>
      <c r="C1351" s="253" t="s">
        <v>186</v>
      </c>
      <c r="D1351" s="254">
        <v>63.03967851365568</v>
      </c>
      <c r="E1351" s="255">
        <v>63.03967851365568</v>
      </c>
      <c r="F1351" s="255">
        <v>39.525878428062114</v>
      </c>
      <c r="G1351" s="173">
        <v>0.627</v>
      </c>
      <c r="H1351" s="173">
        <v>0.627</v>
      </c>
      <c r="I1351" s="257"/>
    </row>
    <row r="1352" spans="1:9" s="152" customFormat="1" x14ac:dyDescent="0.2">
      <c r="A1352" s="252"/>
      <c r="B1352" s="252"/>
      <c r="C1352" s="253" t="s">
        <v>123</v>
      </c>
      <c r="D1352" s="254">
        <v>63.03967851365568</v>
      </c>
      <c r="E1352" s="255">
        <v>63.03967851365568</v>
      </c>
      <c r="F1352" s="255">
        <v>39.525878428062114</v>
      </c>
      <c r="G1352" s="173">
        <v>0.627</v>
      </c>
      <c r="H1352" s="173">
        <v>0.627</v>
      </c>
      <c r="I1352" s="257"/>
    </row>
    <row r="1353" spans="1:9" s="152" customFormat="1" x14ac:dyDescent="0.2">
      <c r="A1353" s="252"/>
      <c r="B1353" s="252" t="s">
        <v>48</v>
      </c>
      <c r="C1353" s="253" t="s">
        <v>219</v>
      </c>
      <c r="D1353" s="259"/>
      <c r="E1353" s="258"/>
      <c r="F1353" s="258"/>
      <c r="G1353" s="173" t="s">
        <v>241</v>
      </c>
      <c r="H1353" s="173" t="s">
        <v>241</v>
      </c>
      <c r="I1353" s="257"/>
    </row>
    <row r="1354" spans="1:9" s="152" customFormat="1" x14ac:dyDescent="0.2">
      <c r="A1354" s="252"/>
      <c r="B1354" s="252"/>
      <c r="C1354" s="253" t="s">
        <v>224</v>
      </c>
      <c r="D1354" s="254">
        <v>148.57147988026063</v>
      </c>
      <c r="E1354" s="255">
        <v>148.57147988026063</v>
      </c>
      <c r="F1354" s="255">
        <v>816.98446769999998</v>
      </c>
      <c r="G1354" s="173">
        <v>5.4989320181668697</v>
      </c>
      <c r="H1354" s="173">
        <v>5.4989320181668697</v>
      </c>
      <c r="I1354" s="257"/>
    </row>
    <row r="1355" spans="1:9" s="152" customFormat="1" x14ac:dyDescent="0.2">
      <c r="A1355" s="252"/>
      <c r="B1355" s="252"/>
      <c r="C1355" s="253" t="s">
        <v>123</v>
      </c>
      <c r="D1355" s="254">
        <v>148.57147988026063</v>
      </c>
      <c r="E1355" s="255">
        <v>148.57147988026063</v>
      </c>
      <c r="F1355" s="255">
        <v>816.98446769999998</v>
      </c>
      <c r="G1355" s="173">
        <v>5.4989320181668697</v>
      </c>
      <c r="H1355" s="173">
        <v>5.4989320181668697</v>
      </c>
      <c r="I1355" s="257"/>
    </row>
    <row r="1356" spans="1:9" s="152" customFormat="1" x14ac:dyDescent="0.2">
      <c r="A1356" s="252" t="s">
        <v>39</v>
      </c>
      <c r="B1356" s="252" t="s">
        <v>41</v>
      </c>
      <c r="C1356" s="253" t="s">
        <v>126</v>
      </c>
      <c r="D1356" s="254">
        <v>109.09131968725733</v>
      </c>
      <c r="E1356" s="255">
        <v>109.09131968725733</v>
      </c>
      <c r="F1356" s="255">
        <v>143.82871534627679</v>
      </c>
      <c r="G1356" s="173">
        <v>1.3184249283866447</v>
      </c>
      <c r="H1356" s="173">
        <v>1.3184249283866447</v>
      </c>
      <c r="I1356" s="256">
        <v>50.869565217391305</v>
      </c>
    </row>
    <row r="1357" spans="1:9" s="152" customFormat="1" x14ac:dyDescent="0.2">
      <c r="A1357" s="252"/>
      <c r="B1357" s="252"/>
      <c r="C1357" s="253" t="s">
        <v>127</v>
      </c>
      <c r="D1357" s="254">
        <v>33.919724557814803</v>
      </c>
      <c r="E1357" s="255">
        <v>15.612340333403427</v>
      </c>
      <c r="F1357" s="255">
        <v>7.3668973103091089</v>
      </c>
      <c r="G1357" s="173">
        <v>0.21718623621935754</v>
      </c>
      <c r="H1357" s="173">
        <v>0.47186374066847897</v>
      </c>
      <c r="I1357" s="257"/>
    </row>
    <row r="1358" spans="1:9" s="152" customFormat="1" x14ac:dyDescent="0.2">
      <c r="A1358" s="252"/>
      <c r="B1358" s="252"/>
      <c r="C1358" s="253" t="s">
        <v>130</v>
      </c>
      <c r="D1358" s="254">
        <v>124.1226990196576</v>
      </c>
      <c r="E1358" s="255">
        <v>91.337108356066381</v>
      </c>
      <c r="F1358" s="255">
        <v>59.593220135693279</v>
      </c>
      <c r="G1358" s="173">
        <v>0.4801154068222071</v>
      </c>
      <c r="H1358" s="173">
        <v>0.65245354498608066</v>
      </c>
      <c r="I1358" s="257"/>
    </row>
    <row r="1359" spans="1:9" s="152" customFormat="1" x14ac:dyDescent="0.2">
      <c r="A1359" s="252"/>
      <c r="B1359" s="252"/>
      <c r="C1359" s="253" t="s">
        <v>132</v>
      </c>
      <c r="D1359" s="254">
        <v>6.9606548071688072</v>
      </c>
      <c r="E1359" s="255">
        <v>6.9606548071688072</v>
      </c>
      <c r="F1359" s="255">
        <v>6.2068419052457466</v>
      </c>
      <c r="G1359" s="173">
        <v>0.89170373724800922</v>
      </c>
      <c r="H1359" s="173">
        <v>0.89170373724800922</v>
      </c>
      <c r="I1359" s="257"/>
    </row>
    <row r="1360" spans="1:9" s="152" customFormat="1" x14ac:dyDescent="0.2">
      <c r="A1360" s="252"/>
      <c r="B1360" s="252"/>
      <c r="C1360" s="253" t="s">
        <v>133</v>
      </c>
      <c r="D1360" s="254">
        <v>471.52333197529845</v>
      </c>
      <c r="E1360" s="255">
        <v>432.61833633442478</v>
      </c>
      <c r="F1360" s="255">
        <v>284.17343093129125</v>
      </c>
      <c r="G1360" s="173">
        <v>0.60267098499842242</v>
      </c>
      <c r="H1360" s="173">
        <v>0.65686866936591903</v>
      </c>
      <c r="I1360" s="257"/>
    </row>
    <row r="1361" spans="1:9" s="152" customFormat="1" x14ac:dyDescent="0.2">
      <c r="A1361" s="252"/>
      <c r="B1361" s="252"/>
      <c r="C1361" s="253" t="s">
        <v>136</v>
      </c>
      <c r="D1361" s="254">
        <v>20.439662685404276</v>
      </c>
      <c r="E1361" s="255">
        <v>20.439662685404276</v>
      </c>
      <c r="F1361" s="255">
        <v>4.258603845257781</v>
      </c>
      <c r="G1361" s="173">
        <v>0.20835000610351562</v>
      </c>
      <c r="H1361" s="173">
        <v>0.20835000610351562</v>
      </c>
      <c r="I1361" s="257"/>
    </row>
    <row r="1362" spans="1:9" s="152" customFormat="1" x14ac:dyDescent="0.2">
      <c r="A1362" s="252"/>
      <c r="B1362" s="252"/>
      <c r="C1362" s="253" t="s">
        <v>123</v>
      </c>
      <c r="D1362" s="254">
        <v>766.0573927326011</v>
      </c>
      <c r="E1362" s="255">
        <v>676.05942220372492</v>
      </c>
      <c r="F1362" s="255">
        <v>505.42770947407394</v>
      </c>
      <c r="G1362" s="173">
        <v>0.65977786294988194</v>
      </c>
      <c r="H1362" s="173">
        <v>0.74760840966693531</v>
      </c>
      <c r="I1362" s="256">
        <v>50.869565217391305</v>
      </c>
    </row>
    <row r="1363" spans="1:9" s="152" customFormat="1" x14ac:dyDescent="0.2">
      <c r="A1363" s="252"/>
      <c r="B1363" s="252" t="s">
        <v>42</v>
      </c>
      <c r="C1363" s="253" t="s">
        <v>141</v>
      </c>
      <c r="D1363" s="254">
        <v>33.330193760491525</v>
      </c>
      <c r="E1363" s="255">
        <v>33.330193760491525</v>
      </c>
      <c r="F1363" s="255">
        <v>25.925559216621423</v>
      </c>
      <c r="G1363" s="173">
        <v>0.77784003906249999</v>
      </c>
      <c r="H1363" s="173">
        <v>0.77784003906249999</v>
      </c>
      <c r="I1363" s="257"/>
    </row>
    <row r="1364" spans="1:9" s="152" customFormat="1" x14ac:dyDescent="0.2">
      <c r="A1364" s="252"/>
      <c r="B1364" s="252"/>
      <c r="C1364" s="253" t="s">
        <v>142</v>
      </c>
      <c r="D1364" s="254">
        <v>514.79287374065211</v>
      </c>
      <c r="E1364" s="255">
        <v>513.29287374065211</v>
      </c>
      <c r="F1364" s="255">
        <v>192.52159180976457</v>
      </c>
      <c r="G1364" s="173">
        <v>0.37397874296673961</v>
      </c>
      <c r="H1364" s="173">
        <v>0.37507162413292844</v>
      </c>
      <c r="I1364" s="256">
        <v>2.4</v>
      </c>
    </row>
    <row r="1365" spans="1:9" s="152" customFormat="1" x14ac:dyDescent="0.2">
      <c r="A1365" s="252"/>
      <c r="B1365" s="252"/>
      <c r="C1365" s="253" t="s">
        <v>143</v>
      </c>
      <c r="D1365" s="254">
        <v>258.53191730638753</v>
      </c>
      <c r="E1365" s="255">
        <v>258.53191730638753</v>
      </c>
      <c r="F1365" s="255">
        <v>95.760228482100302</v>
      </c>
      <c r="G1365" s="173">
        <v>0.37040002441406239</v>
      </c>
      <c r="H1365" s="173">
        <v>0.37040002441406239</v>
      </c>
      <c r="I1365" s="257"/>
    </row>
    <row r="1366" spans="1:9" s="152" customFormat="1" x14ac:dyDescent="0.2">
      <c r="A1366" s="252"/>
      <c r="B1366" s="252"/>
      <c r="C1366" s="253" t="s">
        <v>123</v>
      </c>
      <c r="D1366" s="254">
        <v>806.65498480753115</v>
      </c>
      <c r="E1366" s="255">
        <v>805.15498480753115</v>
      </c>
      <c r="F1366" s="255">
        <v>314.20737950848627</v>
      </c>
      <c r="G1366" s="173">
        <v>0.38951892125659709</v>
      </c>
      <c r="H1366" s="173">
        <v>0.39024459319915433</v>
      </c>
      <c r="I1366" s="256">
        <v>2.4</v>
      </c>
    </row>
    <row r="1367" spans="1:9" s="152" customFormat="1" x14ac:dyDescent="0.2">
      <c r="A1367" s="252"/>
      <c r="B1367" s="252" t="s">
        <v>43</v>
      </c>
      <c r="C1367" s="253" t="s">
        <v>147</v>
      </c>
      <c r="D1367" s="254">
        <v>126.27072684261729</v>
      </c>
      <c r="E1367" s="255">
        <v>63.135363421308647</v>
      </c>
      <c r="F1367" s="255">
        <v>25.983710728495574</v>
      </c>
      <c r="G1367" s="173">
        <v>0.20577778696784915</v>
      </c>
      <c r="H1367" s="173">
        <v>0.4115555739356983</v>
      </c>
      <c r="I1367" s="257"/>
    </row>
    <row r="1368" spans="1:9" s="152" customFormat="1" x14ac:dyDescent="0.2">
      <c r="A1368" s="252"/>
      <c r="B1368" s="252"/>
      <c r="C1368" s="253" t="s">
        <v>148</v>
      </c>
      <c r="D1368" s="254">
        <v>36.434749694543562</v>
      </c>
      <c r="E1368" s="255">
        <v>36.434749694543562</v>
      </c>
      <c r="F1368" s="255">
        <v>46.281656929016386</v>
      </c>
      <c r="G1368" s="173">
        <v>1.270261421226327</v>
      </c>
      <c r="H1368" s="173">
        <v>1.270261421226327</v>
      </c>
      <c r="I1368" s="257"/>
    </row>
    <row r="1369" spans="1:9" s="152" customFormat="1" x14ac:dyDescent="0.2">
      <c r="A1369" s="252"/>
      <c r="B1369" s="252"/>
      <c r="C1369" s="253" t="s">
        <v>149</v>
      </c>
      <c r="D1369" s="254">
        <v>524.53953066858321</v>
      </c>
      <c r="E1369" s="255">
        <v>524.53953066858321</v>
      </c>
      <c r="F1369" s="255">
        <v>207.21810388390804</v>
      </c>
      <c r="G1369" s="173">
        <v>0.39504764039382467</v>
      </c>
      <c r="H1369" s="173">
        <v>0.39504764039382467</v>
      </c>
      <c r="I1369" s="257"/>
    </row>
    <row r="1370" spans="1:9" s="152" customFormat="1" x14ac:dyDescent="0.2">
      <c r="A1370" s="252"/>
      <c r="B1370" s="252"/>
      <c r="C1370" s="253" t="s">
        <v>150</v>
      </c>
      <c r="D1370" s="254">
        <v>305.49530762725755</v>
      </c>
      <c r="E1370" s="255">
        <v>305.49530762725755</v>
      </c>
      <c r="F1370" s="255">
        <v>105.0646668951178</v>
      </c>
      <c r="G1370" s="173">
        <v>0.34391581236105212</v>
      </c>
      <c r="H1370" s="173">
        <v>0.34391581236105212</v>
      </c>
      <c r="I1370" s="257"/>
    </row>
    <row r="1371" spans="1:9" s="152" customFormat="1" x14ac:dyDescent="0.2">
      <c r="A1371" s="252"/>
      <c r="B1371" s="252"/>
      <c r="C1371" s="253" t="s">
        <v>151</v>
      </c>
      <c r="D1371" s="254">
        <v>295.82564778469958</v>
      </c>
      <c r="E1371" s="255">
        <v>294.81314778469959</v>
      </c>
      <c r="F1371" s="255">
        <v>126.24519971395621</v>
      </c>
      <c r="G1371" s="173">
        <v>0.42675542387669113</v>
      </c>
      <c r="H1371" s="173">
        <v>0.428221063621465</v>
      </c>
      <c r="I1371" s="256">
        <v>0.125</v>
      </c>
    </row>
    <row r="1372" spans="1:9" s="152" customFormat="1" x14ac:dyDescent="0.2">
      <c r="A1372" s="252"/>
      <c r="B1372" s="252"/>
      <c r="C1372" s="253" t="s">
        <v>152</v>
      </c>
      <c r="D1372" s="254">
        <v>336.81283100343438</v>
      </c>
      <c r="E1372" s="255">
        <v>245.06159735928443</v>
      </c>
      <c r="F1372" s="255">
        <v>79.030419464593663</v>
      </c>
      <c r="G1372" s="173">
        <v>0.23464195003838145</v>
      </c>
      <c r="H1372" s="173">
        <v>0.32249206042971834</v>
      </c>
      <c r="I1372" s="257"/>
    </row>
    <row r="1373" spans="1:9" s="152" customFormat="1" x14ac:dyDescent="0.2">
      <c r="A1373" s="252"/>
      <c r="B1373" s="252"/>
      <c r="C1373" s="253" t="s">
        <v>153</v>
      </c>
      <c r="D1373" s="254">
        <v>442.75592656928512</v>
      </c>
      <c r="E1373" s="255">
        <v>442.75592656928512</v>
      </c>
      <c r="F1373" s="255">
        <v>271.50103880966657</v>
      </c>
      <c r="G1373" s="173">
        <v>0.6132070120741353</v>
      </c>
      <c r="H1373" s="173">
        <v>0.6132070120741353</v>
      </c>
      <c r="I1373" s="256">
        <v>1.5</v>
      </c>
    </row>
    <row r="1374" spans="1:9" s="152" customFormat="1" x14ac:dyDescent="0.2">
      <c r="A1374" s="252"/>
      <c r="B1374" s="252"/>
      <c r="C1374" s="253" t="s">
        <v>154</v>
      </c>
      <c r="D1374" s="254">
        <v>477.61075458850155</v>
      </c>
      <c r="E1374" s="255">
        <v>477.61075458850155</v>
      </c>
      <c r="F1374" s="255">
        <v>193.30811415064505</v>
      </c>
      <c r="G1374" s="173">
        <v>0.40473986880214807</v>
      </c>
      <c r="H1374" s="173">
        <v>0.40473986880214807</v>
      </c>
      <c r="I1374" s="257"/>
    </row>
    <row r="1375" spans="1:9" s="152" customFormat="1" x14ac:dyDescent="0.2">
      <c r="A1375" s="252"/>
      <c r="B1375" s="252"/>
      <c r="C1375" s="253" t="s">
        <v>156</v>
      </c>
      <c r="D1375" s="254">
        <v>1309.0796524119883</v>
      </c>
      <c r="E1375" s="255">
        <v>1309.0796524119883</v>
      </c>
      <c r="F1375" s="255">
        <v>411.14171199289291</v>
      </c>
      <c r="G1375" s="173">
        <v>0.31406928618542157</v>
      </c>
      <c r="H1375" s="173">
        <v>0.31406928618542157</v>
      </c>
      <c r="I1375" s="257"/>
    </row>
    <row r="1376" spans="1:9" s="152" customFormat="1" x14ac:dyDescent="0.2">
      <c r="A1376" s="252"/>
      <c r="B1376" s="252"/>
      <c r="C1376" s="253" t="s">
        <v>157</v>
      </c>
      <c r="D1376" s="254">
        <v>384.19562579610658</v>
      </c>
      <c r="E1376" s="255">
        <v>384.19562579610658</v>
      </c>
      <c r="F1376" s="255">
        <v>221.05853681192286</v>
      </c>
      <c r="G1376" s="173">
        <v>0.57538015003127363</v>
      </c>
      <c r="H1376" s="173">
        <v>0.57538015003127363</v>
      </c>
      <c r="I1376" s="257"/>
    </row>
    <row r="1377" spans="1:9" s="152" customFormat="1" x14ac:dyDescent="0.2">
      <c r="A1377" s="252"/>
      <c r="B1377" s="252"/>
      <c r="C1377" s="253" t="s">
        <v>158</v>
      </c>
      <c r="D1377" s="254">
        <v>389.72305363321868</v>
      </c>
      <c r="E1377" s="255">
        <v>389.72305363321868</v>
      </c>
      <c r="F1377" s="255">
        <v>96.222621942041684</v>
      </c>
      <c r="G1377" s="173">
        <v>0.24689999999999998</v>
      </c>
      <c r="H1377" s="173">
        <v>0.24689999999999998</v>
      </c>
      <c r="I1377" s="257"/>
    </row>
    <row r="1378" spans="1:9" s="152" customFormat="1" x14ac:dyDescent="0.2">
      <c r="A1378" s="252"/>
      <c r="B1378" s="252"/>
      <c r="C1378" s="253" t="s">
        <v>159</v>
      </c>
      <c r="D1378" s="254">
        <v>470.59824530000003</v>
      </c>
      <c r="E1378" s="255">
        <v>470.59824530000003</v>
      </c>
      <c r="F1378" s="255">
        <v>250.93094223615191</v>
      </c>
      <c r="G1378" s="173">
        <v>0.53321691005495953</v>
      </c>
      <c r="H1378" s="173">
        <v>0.53321691005495953</v>
      </c>
      <c r="I1378" s="257"/>
    </row>
    <row r="1379" spans="1:9" s="152" customFormat="1" x14ac:dyDescent="0.2">
      <c r="A1379" s="252"/>
      <c r="B1379" s="252"/>
      <c r="C1379" s="253" t="s">
        <v>160</v>
      </c>
      <c r="D1379" s="254">
        <v>94.31647444316998</v>
      </c>
      <c r="E1379" s="255">
        <v>94.31647444316998</v>
      </c>
      <c r="F1379" s="255">
        <v>38.078399516177811</v>
      </c>
      <c r="G1379" s="173">
        <v>0.40373009849007663</v>
      </c>
      <c r="H1379" s="173">
        <v>0.40373009849007663</v>
      </c>
      <c r="I1379" s="257"/>
    </row>
    <row r="1380" spans="1:9" s="152" customFormat="1" x14ac:dyDescent="0.2">
      <c r="A1380" s="252"/>
      <c r="B1380" s="252"/>
      <c r="C1380" s="253" t="s">
        <v>161</v>
      </c>
      <c r="D1380" s="254">
        <v>97.98998505358847</v>
      </c>
      <c r="E1380" s="255">
        <v>97.98998505358847</v>
      </c>
      <c r="F1380" s="255">
        <v>100.82080950076383</v>
      </c>
      <c r="G1380" s="173">
        <v>1.0288889160012347</v>
      </c>
      <c r="H1380" s="173">
        <v>1.0288889160012347</v>
      </c>
      <c r="I1380" s="257"/>
    </row>
    <row r="1381" spans="1:9" s="152" customFormat="1" x14ac:dyDescent="0.2">
      <c r="A1381" s="252"/>
      <c r="B1381" s="252"/>
      <c r="C1381" s="253" t="s">
        <v>123</v>
      </c>
      <c r="D1381" s="254">
        <v>5291.6485114169946</v>
      </c>
      <c r="E1381" s="255">
        <v>5135.749414351536</v>
      </c>
      <c r="F1381" s="255">
        <v>2172.8859325753506</v>
      </c>
      <c r="G1381" s="173">
        <v>0.41062552206316072</v>
      </c>
      <c r="H1381" s="173">
        <v>0.42309033351653691</v>
      </c>
      <c r="I1381" s="256">
        <v>1.625</v>
      </c>
    </row>
    <row r="1382" spans="1:9" s="152" customFormat="1" x14ac:dyDescent="0.2">
      <c r="A1382" s="252"/>
      <c r="B1382" s="252" t="s">
        <v>7</v>
      </c>
      <c r="C1382" s="253" t="s">
        <v>174</v>
      </c>
      <c r="D1382" s="254">
        <v>81.547148403598626</v>
      </c>
      <c r="E1382" s="255">
        <v>81.547148403598626</v>
      </c>
      <c r="F1382" s="255">
        <v>55.935306797561722</v>
      </c>
      <c r="G1382" s="173">
        <v>0.68592596911817127</v>
      </c>
      <c r="H1382" s="173">
        <v>0.68592596911817127</v>
      </c>
      <c r="I1382" s="257"/>
    </row>
    <row r="1383" spans="1:9" s="152" customFormat="1" x14ac:dyDescent="0.2">
      <c r="A1383" s="252"/>
      <c r="B1383" s="252"/>
      <c r="C1383" s="253" t="s">
        <v>175</v>
      </c>
      <c r="D1383" s="254">
        <v>53.664942024494906</v>
      </c>
      <c r="E1383" s="255">
        <v>53.664942024494906</v>
      </c>
      <c r="F1383" s="255">
        <v>29.73833755721142</v>
      </c>
      <c r="G1383" s="173">
        <v>0.55414832170390882</v>
      </c>
      <c r="H1383" s="173">
        <v>0.55414832170390882</v>
      </c>
      <c r="I1383" s="257"/>
    </row>
    <row r="1384" spans="1:9" s="152" customFormat="1" x14ac:dyDescent="0.2">
      <c r="A1384" s="252"/>
      <c r="B1384" s="252"/>
      <c r="C1384" s="253" t="s">
        <v>123</v>
      </c>
      <c r="D1384" s="254">
        <v>135.21209042809352</v>
      </c>
      <c r="E1384" s="255">
        <v>135.21209042809352</v>
      </c>
      <c r="F1384" s="255">
        <v>85.673644354773145</v>
      </c>
      <c r="G1384" s="173">
        <v>0.63362413881423441</v>
      </c>
      <c r="H1384" s="173">
        <v>0.63362413881423441</v>
      </c>
      <c r="I1384" s="257"/>
    </row>
    <row r="1385" spans="1:9" s="152" customFormat="1" x14ac:dyDescent="0.2">
      <c r="A1385" s="252"/>
      <c r="B1385" s="252" t="s">
        <v>45</v>
      </c>
      <c r="C1385" s="253" t="s">
        <v>179</v>
      </c>
      <c r="D1385" s="254">
        <v>7.4247225673250883</v>
      </c>
      <c r="E1385" s="255">
        <v>7.4247225673250883</v>
      </c>
      <c r="F1385" s="255">
        <v>4.454833540395053</v>
      </c>
      <c r="G1385" s="173">
        <v>0.6</v>
      </c>
      <c r="H1385" s="173">
        <v>0.6</v>
      </c>
      <c r="I1385" s="257"/>
    </row>
    <row r="1386" spans="1:9" s="152" customFormat="1" x14ac:dyDescent="0.2">
      <c r="A1386" s="252"/>
      <c r="B1386" s="252"/>
      <c r="C1386" s="253" t="s">
        <v>180</v>
      </c>
      <c r="D1386" s="254">
        <v>26.023365766040804</v>
      </c>
      <c r="E1386" s="255">
        <v>26.023365766040804</v>
      </c>
      <c r="F1386" s="255">
        <v>12.851044784909931</v>
      </c>
      <c r="G1386" s="173">
        <v>0.49382715904027696</v>
      </c>
      <c r="H1386" s="173">
        <v>0.49382715904027696</v>
      </c>
      <c r="I1386" s="257"/>
    </row>
    <row r="1387" spans="1:9" s="152" customFormat="1" x14ac:dyDescent="0.2">
      <c r="A1387" s="252"/>
      <c r="B1387" s="252"/>
      <c r="C1387" s="253" t="s">
        <v>181</v>
      </c>
      <c r="D1387" s="254">
        <v>6.7878264782570286</v>
      </c>
      <c r="E1387" s="255">
        <v>6.7878264782570286</v>
      </c>
      <c r="F1387" s="255">
        <v>3.7713166398972349</v>
      </c>
      <c r="G1387" s="173">
        <v>0.5556000366210937</v>
      </c>
      <c r="H1387" s="173">
        <v>0.5556000366210937</v>
      </c>
      <c r="I1387" s="257"/>
    </row>
    <row r="1388" spans="1:9" s="152" customFormat="1" x14ac:dyDescent="0.2">
      <c r="A1388" s="252"/>
      <c r="B1388" s="252"/>
      <c r="C1388" s="253" t="s">
        <v>184</v>
      </c>
      <c r="D1388" s="254">
        <v>190.2578295712718</v>
      </c>
      <c r="E1388" s="255">
        <v>190.2578295712718</v>
      </c>
      <c r="F1388" s="255">
        <v>109.11754146809095</v>
      </c>
      <c r="G1388" s="173">
        <v>0.57352457827347825</v>
      </c>
      <c r="H1388" s="173">
        <v>0.57352457827347825</v>
      </c>
      <c r="I1388" s="257"/>
    </row>
    <row r="1389" spans="1:9" s="152" customFormat="1" x14ac:dyDescent="0.2">
      <c r="A1389" s="252"/>
      <c r="B1389" s="252"/>
      <c r="C1389" s="253" t="s">
        <v>123</v>
      </c>
      <c r="D1389" s="254">
        <v>230.4937443828947</v>
      </c>
      <c r="E1389" s="255">
        <v>230.4937443828947</v>
      </c>
      <c r="F1389" s="255">
        <v>130.19473643329317</v>
      </c>
      <c r="G1389" s="173">
        <v>0.56485149643373633</v>
      </c>
      <c r="H1389" s="173">
        <v>0.56485149643373633</v>
      </c>
      <c r="I1389" s="257"/>
    </row>
    <row r="1390" spans="1:9" s="152" customFormat="1" x14ac:dyDescent="0.2">
      <c r="A1390" s="252"/>
      <c r="B1390" s="252" t="s">
        <v>46</v>
      </c>
      <c r="C1390" s="253" t="s">
        <v>195</v>
      </c>
      <c r="D1390" s="254">
        <v>216.80381563143138</v>
      </c>
      <c r="E1390" s="255">
        <v>216.80381563143138</v>
      </c>
      <c r="F1390" s="255">
        <v>85.759821852366755</v>
      </c>
      <c r="G1390" s="173">
        <v>0.39556417216456791</v>
      </c>
      <c r="H1390" s="173">
        <v>0.39556417216456791</v>
      </c>
      <c r="I1390" s="257"/>
    </row>
    <row r="1391" spans="1:9" s="152" customFormat="1" x14ac:dyDescent="0.2">
      <c r="A1391" s="252"/>
      <c r="B1391" s="252"/>
      <c r="C1391" s="253" t="s">
        <v>123</v>
      </c>
      <c r="D1391" s="254">
        <v>216.80381563143138</v>
      </c>
      <c r="E1391" s="255">
        <v>216.80381563143138</v>
      </c>
      <c r="F1391" s="255">
        <v>85.759821852366755</v>
      </c>
      <c r="G1391" s="173">
        <v>0.39556417216456791</v>
      </c>
      <c r="H1391" s="173">
        <v>0.39556417216456791</v>
      </c>
      <c r="I1391" s="257"/>
    </row>
    <row r="1392" spans="1:9" s="152" customFormat="1" x14ac:dyDescent="0.2">
      <c r="A1392" s="252"/>
      <c r="B1392" s="252" t="s">
        <v>68</v>
      </c>
      <c r="C1392" s="253" t="s">
        <v>202</v>
      </c>
      <c r="D1392" s="254">
        <v>2</v>
      </c>
      <c r="E1392" s="255">
        <v>2</v>
      </c>
      <c r="F1392" s="255">
        <v>1.5</v>
      </c>
      <c r="G1392" s="173">
        <v>0.75</v>
      </c>
      <c r="H1392" s="173">
        <v>0.75</v>
      </c>
      <c r="I1392" s="256">
        <v>0.75</v>
      </c>
    </row>
    <row r="1393" spans="1:9" s="152" customFormat="1" x14ac:dyDescent="0.2">
      <c r="A1393" s="252"/>
      <c r="B1393" s="252"/>
      <c r="C1393" s="253" t="s">
        <v>203</v>
      </c>
      <c r="D1393" s="254">
        <v>4</v>
      </c>
      <c r="E1393" s="255">
        <v>1.25</v>
      </c>
      <c r="F1393" s="255">
        <v>0.8</v>
      </c>
      <c r="G1393" s="173">
        <v>0.2</v>
      </c>
      <c r="H1393" s="173">
        <v>0.64</v>
      </c>
      <c r="I1393" s="256">
        <v>0.25</v>
      </c>
    </row>
    <row r="1394" spans="1:9" s="152" customFormat="1" x14ac:dyDescent="0.2">
      <c r="A1394" s="252"/>
      <c r="B1394" s="252"/>
      <c r="C1394" s="253" t="s">
        <v>205</v>
      </c>
      <c r="D1394" s="254">
        <v>2</v>
      </c>
      <c r="E1394" s="255">
        <v>2</v>
      </c>
      <c r="F1394" s="255">
        <v>5</v>
      </c>
      <c r="G1394" s="173">
        <v>2.5</v>
      </c>
      <c r="H1394" s="173">
        <v>2.5</v>
      </c>
      <c r="I1394" s="257"/>
    </row>
    <row r="1395" spans="1:9" s="152" customFormat="1" x14ac:dyDescent="0.2">
      <c r="A1395" s="252"/>
      <c r="B1395" s="252"/>
      <c r="C1395" s="253" t="s">
        <v>209</v>
      </c>
      <c r="D1395" s="254">
        <v>3.0981464660912752</v>
      </c>
      <c r="E1395" s="255">
        <v>3.0981464660912752</v>
      </c>
      <c r="F1395" s="255">
        <v>0.34426604382137588</v>
      </c>
      <c r="G1395" s="173">
        <v>0.11112000274658201</v>
      </c>
      <c r="H1395" s="173">
        <v>0.11112000274658201</v>
      </c>
      <c r="I1395" s="257"/>
    </row>
    <row r="1396" spans="1:9" s="152" customFormat="1" x14ac:dyDescent="0.2">
      <c r="A1396" s="252"/>
      <c r="B1396" s="252"/>
      <c r="C1396" s="253" t="s">
        <v>123</v>
      </c>
      <c r="D1396" s="254">
        <v>11.098146466091276</v>
      </c>
      <c r="E1396" s="255">
        <v>8.3481464660912756</v>
      </c>
      <c r="F1396" s="255">
        <v>7.6442660438213768</v>
      </c>
      <c r="G1396" s="173">
        <v>0.6887876337888752</v>
      </c>
      <c r="H1396" s="173">
        <v>0.91568422701626773</v>
      </c>
      <c r="I1396" s="256">
        <v>1</v>
      </c>
    </row>
    <row r="1397" spans="1:9" s="152" customFormat="1" x14ac:dyDescent="0.2">
      <c r="A1397" s="252"/>
      <c r="B1397" s="252" t="s">
        <v>48</v>
      </c>
      <c r="C1397" s="253" t="s">
        <v>211</v>
      </c>
      <c r="D1397" s="254">
        <v>64.360416759385274</v>
      </c>
      <c r="E1397" s="255">
        <v>4.0225260474615796</v>
      </c>
      <c r="F1397" s="255">
        <v>8.939662477115828</v>
      </c>
      <c r="G1397" s="173">
        <v>0.13890000915527342</v>
      </c>
      <c r="H1397" s="173">
        <v>2.2224001464843748</v>
      </c>
      <c r="I1397" s="257"/>
    </row>
    <row r="1398" spans="1:9" s="152" customFormat="1" x14ac:dyDescent="0.2">
      <c r="A1398" s="252"/>
      <c r="B1398" s="252"/>
      <c r="C1398" s="253" t="s">
        <v>212</v>
      </c>
      <c r="D1398" s="254">
        <v>17.838440431991732</v>
      </c>
      <c r="E1398" s="255">
        <v>17.838440431991732</v>
      </c>
      <c r="F1398" s="255">
        <v>4.9555190786389023</v>
      </c>
      <c r="G1398" s="173">
        <v>0.27780001831054685</v>
      </c>
      <c r="H1398" s="173">
        <v>0.27780001831054685</v>
      </c>
      <c r="I1398" s="257"/>
    </row>
    <row r="1399" spans="1:9" s="152" customFormat="1" x14ac:dyDescent="0.2">
      <c r="A1399" s="252"/>
      <c r="B1399" s="252"/>
      <c r="C1399" s="253" t="s">
        <v>214</v>
      </c>
      <c r="D1399" s="254">
        <v>74.201961330000003</v>
      </c>
      <c r="E1399" s="255">
        <v>46.485380607182648</v>
      </c>
      <c r="F1399" s="255">
        <v>28.312972002551355</v>
      </c>
      <c r="G1399" s="173">
        <v>0.38156635613221135</v>
      </c>
      <c r="H1399" s="173">
        <v>0.60907260804866037</v>
      </c>
      <c r="I1399" s="257"/>
    </row>
    <row r="1400" spans="1:9" s="152" customFormat="1" x14ac:dyDescent="0.2">
      <c r="A1400" s="252"/>
      <c r="B1400" s="252"/>
      <c r="C1400" s="253" t="s">
        <v>215</v>
      </c>
      <c r="D1400" s="254">
        <v>131.8690686021298</v>
      </c>
      <c r="E1400" s="255">
        <v>131.8690686021298</v>
      </c>
      <c r="F1400" s="255">
        <v>14.653291265257876</v>
      </c>
      <c r="G1400" s="173">
        <v>0.11112000274658201</v>
      </c>
      <c r="H1400" s="173">
        <v>0.11112000274658201</v>
      </c>
      <c r="I1400" s="257"/>
    </row>
    <row r="1401" spans="1:9" s="152" customFormat="1" x14ac:dyDescent="0.2">
      <c r="A1401" s="252"/>
      <c r="B1401" s="252"/>
      <c r="C1401" s="253" t="s">
        <v>216</v>
      </c>
      <c r="D1401" s="254">
        <v>460.23586406043955</v>
      </c>
      <c r="E1401" s="255">
        <v>460.23586406043955</v>
      </c>
      <c r="F1401" s="255">
        <v>61.37583664719839</v>
      </c>
      <c r="G1401" s="173">
        <v>0.13335735313130298</v>
      </c>
      <c r="H1401" s="173">
        <v>0.13335735313130298</v>
      </c>
      <c r="I1401" s="257"/>
    </row>
    <row r="1402" spans="1:9" s="152" customFormat="1" x14ac:dyDescent="0.2">
      <c r="A1402" s="252"/>
      <c r="B1402" s="252"/>
      <c r="C1402" s="253" t="s">
        <v>218</v>
      </c>
      <c r="D1402" s="254">
        <v>1310.0854239822397</v>
      </c>
      <c r="E1402" s="255">
        <v>1310.0854239822397</v>
      </c>
      <c r="F1402" s="255">
        <v>51.282699964894825</v>
      </c>
      <c r="G1402" s="173">
        <v>3.9144546627357973E-2</v>
      </c>
      <c r="H1402" s="173">
        <v>3.9144546627357973E-2</v>
      </c>
      <c r="I1402" s="257"/>
    </row>
    <row r="1403" spans="1:9" s="152" customFormat="1" x14ac:dyDescent="0.2">
      <c r="A1403" s="252"/>
      <c r="B1403" s="252"/>
      <c r="C1403" s="253" t="s">
        <v>219</v>
      </c>
      <c r="D1403" s="254">
        <v>72.186426938867697</v>
      </c>
      <c r="E1403" s="255">
        <v>72.186426938867697</v>
      </c>
      <c r="F1403" s="255">
        <v>34.073648705386368</v>
      </c>
      <c r="G1403" s="173">
        <v>0.47202292938314039</v>
      </c>
      <c r="H1403" s="173">
        <v>0.47202292938314039</v>
      </c>
      <c r="I1403" s="256">
        <v>0.75</v>
      </c>
    </row>
    <row r="1404" spans="1:9" s="152" customFormat="1" x14ac:dyDescent="0.2">
      <c r="A1404" s="252"/>
      <c r="B1404" s="252"/>
      <c r="C1404" s="253" t="s">
        <v>220</v>
      </c>
      <c r="D1404" s="254">
        <v>242.50444365763173</v>
      </c>
      <c r="E1404" s="255">
        <v>36.431167732589742</v>
      </c>
      <c r="F1404" s="255">
        <v>12.14469465346744</v>
      </c>
      <c r="G1404" s="173">
        <v>5.008029737637857E-2</v>
      </c>
      <c r="H1404" s="173">
        <v>0.3333600158691406</v>
      </c>
      <c r="I1404" s="257"/>
    </row>
    <row r="1405" spans="1:9" s="152" customFormat="1" x14ac:dyDescent="0.2">
      <c r="A1405" s="252"/>
      <c r="B1405" s="252"/>
      <c r="C1405" s="253" t="s">
        <v>221</v>
      </c>
      <c r="D1405" s="254">
        <v>262.22369673374914</v>
      </c>
      <c r="E1405" s="255">
        <v>149.02158473556113</v>
      </c>
      <c r="F1405" s="255">
        <v>65.99751705085599</v>
      </c>
      <c r="G1405" s="173">
        <v>0.25168403112655025</v>
      </c>
      <c r="H1405" s="173">
        <v>0.44287219980896469</v>
      </c>
      <c r="I1405" s="257"/>
    </row>
    <row r="1406" spans="1:9" s="152" customFormat="1" x14ac:dyDescent="0.2">
      <c r="A1406" s="252"/>
      <c r="B1406" s="252"/>
      <c r="C1406" s="253" t="s">
        <v>223</v>
      </c>
      <c r="D1406" s="254">
        <v>56.133080422022154</v>
      </c>
      <c r="E1406" s="258"/>
      <c r="F1406" s="258"/>
      <c r="G1406" s="173">
        <v>0</v>
      </c>
      <c r="H1406" s="173" t="s">
        <v>241</v>
      </c>
      <c r="I1406" s="257"/>
    </row>
    <row r="1407" spans="1:9" s="152" customFormat="1" x14ac:dyDescent="0.2">
      <c r="A1407" s="252"/>
      <c r="B1407" s="252"/>
      <c r="C1407" s="253" t="s">
        <v>123</v>
      </c>
      <c r="D1407" s="254">
        <v>2691.6388229184568</v>
      </c>
      <c r="E1407" s="255">
        <v>2228.1758831384636</v>
      </c>
      <c r="F1407" s="255">
        <v>281.73584184536702</v>
      </c>
      <c r="G1407" s="173">
        <v>0.10467074536393035</v>
      </c>
      <c r="H1407" s="173">
        <v>0.12644237107913234</v>
      </c>
      <c r="I1407" s="256">
        <v>0.75</v>
      </c>
    </row>
    <row r="1408" spans="1:9" s="152" customFormat="1" x14ac:dyDescent="0.2">
      <c r="A1408" s="252"/>
      <c r="B1408" s="252" t="s">
        <v>49</v>
      </c>
      <c r="C1408" s="253" t="s">
        <v>226</v>
      </c>
      <c r="D1408" s="254">
        <v>58.196694517470583</v>
      </c>
      <c r="E1408" s="255">
        <v>58.196694517470583</v>
      </c>
      <c r="F1408" s="255">
        <v>16.16704280256663</v>
      </c>
      <c r="G1408" s="173">
        <v>0.27780001831054685</v>
      </c>
      <c r="H1408" s="173">
        <v>0.27780001831054685</v>
      </c>
      <c r="I1408" s="257"/>
    </row>
    <row r="1409" spans="1:9" s="152" customFormat="1" x14ac:dyDescent="0.2">
      <c r="A1409" s="252"/>
      <c r="B1409" s="252"/>
      <c r="C1409" s="253" t="s">
        <v>235</v>
      </c>
      <c r="D1409" s="254">
        <v>24.562293303258933</v>
      </c>
      <c r="E1409" s="255">
        <v>24.562293303258933</v>
      </c>
      <c r="F1409" s="255">
        <v>52.299127166055165</v>
      </c>
      <c r="G1409" s="173">
        <v>2.1292444691683614</v>
      </c>
      <c r="H1409" s="173">
        <v>2.1292444691683614</v>
      </c>
      <c r="I1409" s="257"/>
    </row>
    <row r="1410" spans="1:9" s="152" customFormat="1" x14ac:dyDescent="0.2">
      <c r="A1410" s="252"/>
      <c r="B1410" s="252"/>
      <c r="C1410" s="253" t="s">
        <v>123</v>
      </c>
      <c r="D1410" s="254">
        <v>82.758987820729516</v>
      </c>
      <c r="E1410" s="255">
        <v>82.758987820729516</v>
      </c>
      <c r="F1410" s="255">
        <v>68.466169968621784</v>
      </c>
      <c r="G1410" s="173">
        <v>0.82729588376469176</v>
      </c>
      <c r="H1410" s="173">
        <v>0.82729588376469176</v>
      </c>
      <c r="I1410" s="257"/>
    </row>
    <row r="1411" spans="1:9" s="152" customFormat="1" x14ac:dyDescent="0.2">
      <c r="A1411" s="252" t="s">
        <v>81</v>
      </c>
      <c r="B1411" s="252" t="s">
        <v>41</v>
      </c>
      <c r="C1411" s="253" t="s">
        <v>127</v>
      </c>
      <c r="D1411" s="254">
        <v>50.543478260869563</v>
      </c>
      <c r="E1411" s="255">
        <v>50.543478260869563</v>
      </c>
      <c r="F1411" s="255">
        <v>202.17391304347825</v>
      </c>
      <c r="G1411" s="173">
        <v>4</v>
      </c>
      <c r="H1411" s="173">
        <v>4</v>
      </c>
      <c r="I1411" s="256">
        <v>151.63043478260869</v>
      </c>
    </row>
    <row r="1412" spans="1:9" s="152" customFormat="1" x14ac:dyDescent="0.2">
      <c r="A1412" s="252"/>
      <c r="B1412" s="252"/>
      <c r="C1412" s="253" t="s">
        <v>130</v>
      </c>
      <c r="D1412" s="254">
        <v>307.47499650644141</v>
      </c>
      <c r="E1412" s="255">
        <v>307.47499650644141</v>
      </c>
      <c r="F1412" s="255">
        <v>675.9252174210153</v>
      </c>
      <c r="G1412" s="173">
        <v>2.1983095376890427</v>
      </c>
      <c r="H1412" s="173">
        <v>2.1983095376890427</v>
      </c>
      <c r="I1412" s="256">
        <v>282.5</v>
      </c>
    </row>
    <row r="1413" spans="1:9" s="152" customFormat="1" x14ac:dyDescent="0.2">
      <c r="A1413" s="252"/>
      <c r="B1413" s="252"/>
      <c r="C1413" s="253" t="s">
        <v>131</v>
      </c>
      <c r="D1413" s="254">
        <v>425.5858030603647</v>
      </c>
      <c r="E1413" s="255">
        <v>425.5858030603647</v>
      </c>
      <c r="F1413" s="255">
        <v>214.56508111853071</v>
      </c>
      <c r="G1413" s="173">
        <v>0.50416409470335877</v>
      </c>
      <c r="H1413" s="173">
        <v>0.50416409470335877</v>
      </c>
      <c r="I1413" s="257"/>
    </row>
    <row r="1414" spans="1:9" s="152" customFormat="1" x14ac:dyDescent="0.2">
      <c r="A1414" s="252"/>
      <c r="B1414" s="252"/>
      <c r="C1414" s="253" t="s">
        <v>132</v>
      </c>
      <c r="D1414" s="254">
        <v>8.7710320725025746</v>
      </c>
      <c r="E1414" s="255">
        <v>8.7710320725025746</v>
      </c>
      <c r="F1414" s="255">
        <v>16.300703439204806</v>
      </c>
      <c r="G1414" s="173">
        <v>1.8584703948704004</v>
      </c>
      <c r="H1414" s="173">
        <v>1.8584703948704004</v>
      </c>
      <c r="I1414" s="256">
        <v>3.5</v>
      </c>
    </row>
    <row r="1415" spans="1:9" s="152" customFormat="1" x14ac:dyDescent="0.2">
      <c r="A1415" s="252"/>
      <c r="B1415" s="252"/>
      <c r="C1415" s="253" t="s">
        <v>133</v>
      </c>
      <c r="D1415" s="254">
        <v>1788.8466174674925</v>
      </c>
      <c r="E1415" s="255">
        <v>1716.6292214637824</v>
      </c>
      <c r="F1415" s="255">
        <v>446.45456321040245</v>
      </c>
      <c r="G1415" s="173">
        <v>0.24957677134021558</v>
      </c>
      <c r="H1415" s="173">
        <v>0.26007629232229157</v>
      </c>
      <c r="I1415" s="257"/>
    </row>
    <row r="1416" spans="1:9" s="152" customFormat="1" x14ac:dyDescent="0.2">
      <c r="A1416" s="252"/>
      <c r="B1416" s="252"/>
      <c r="C1416" s="253" t="s">
        <v>134</v>
      </c>
      <c r="D1416" s="254">
        <v>1.0625</v>
      </c>
      <c r="E1416" s="255">
        <v>1.0625</v>
      </c>
      <c r="F1416" s="255">
        <v>2.125</v>
      </c>
      <c r="G1416" s="173">
        <v>2</v>
      </c>
      <c r="H1416" s="173">
        <v>2</v>
      </c>
      <c r="I1416" s="256">
        <v>1.7</v>
      </c>
    </row>
    <row r="1417" spans="1:9" s="152" customFormat="1" x14ac:dyDescent="0.2">
      <c r="A1417" s="252"/>
      <c r="B1417" s="252"/>
      <c r="C1417" s="253" t="s">
        <v>136</v>
      </c>
      <c r="D1417" s="254">
        <v>16.096234699788045</v>
      </c>
      <c r="E1417" s="255">
        <v>16.096234699788045</v>
      </c>
      <c r="F1417" s="255">
        <v>13.481235019941955</v>
      </c>
      <c r="G1417" s="173">
        <v>0.83753966510686351</v>
      </c>
      <c r="H1417" s="173">
        <v>0.83753966510686351</v>
      </c>
      <c r="I1417" s="257"/>
    </row>
    <row r="1418" spans="1:9" s="152" customFormat="1" x14ac:dyDescent="0.2">
      <c r="A1418" s="252"/>
      <c r="B1418" s="252"/>
      <c r="C1418" s="253" t="s">
        <v>123</v>
      </c>
      <c r="D1418" s="254">
        <v>2598.3806620674591</v>
      </c>
      <c r="E1418" s="255">
        <v>2526.1632660637488</v>
      </c>
      <c r="F1418" s="255">
        <v>1571.0257132525735</v>
      </c>
      <c r="G1418" s="173">
        <v>0.60461722802483919</v>
      </c>
      <c r="H1418" s="173">
        <v>0.62190189144050678</v>
      </c>
      <c r="I1418" s="256">
        <v>439.33043478260862</v>
      </c>
    </row>
    <row r="1419" spans="1:9" s="152" customFormat="1" x14ac:dyDescent="0.2">
      <c r="A1419" s="252"/>
      <c r="B1419" s="252" t="s">
        <v>42</v>
      </c>
      <c r="C1419" s="253" t="s">
        <v>139</v>
      </c>
      <c r="D1419" s="254">
        <v>139.75072737232856</v>
      </c>
      <c r="E1419" s="255">
        <v>139.75072737232856</v>
      </c>
      <c r="F1419" s="255">
        <v>294.34636082832816</v>
      </c>
      <c r="G1419" s="173">
        <v>2.1062241775967343</v>
      </c>
      <c r="H1419" s="173">
        <v>2.1062241775967343</v>
      </c>
      <c r="I1419" s="257"/>
    </row>
    <row r="1420" spans="1:9" s="152" customFormat="1" x14ac:dyDescent="0.2">
      <c r="A1420" s="252"/>
      <c r="B1420" s="252"/>
      <c r="C1420" s="253" t="s">
        <v>140</v>
      </c>
      <c r="D1420" s="254">
        <v>2</v>
      </c>
      <c r="E1420" s="255">
        <v>2</v>
      </c>
      <c r="F1420" s="255">
        <v>4.5</v>
      </c>
      <c r="G1420" s="173">
        <v>2.25</v>
      </c>
      <c r="H1420" s="173">
        <v>2.25</v>
      </c>
      <c r="I1420" s="257"/>
    </row>
    <row r="1421" spans="1:9" s="152" customFormat="1" x14ac:dyDescent="0.2">
      <c r="A1421" s="252"/>
      <c r="B1421" s="252"/>
      <c r="C1421" s="253" t="s">
        <v>141</v>
      </c>
      <c r="D1421" s="254">
        <v>302.16436405617492</v>
      </c>
      <c r="E1421" s="255">
        <v>302.16436405617492</v>
      </c>
      <c r="F1421" s="255">
        <v>180.92086857033897</v>
      </c>
      <c r="G1421" s="173">
        <v>0.59874985303265027</v>
      </c>
      <c r="H1421" s="173">
        <v>0.59874985303265027</v>
      </c>
      <c r="I1421" s="257"/>
    </row>
    <row r="1422" spans="1:9" s="152" customFormat="1" x14ac:dyDescent="0.2">
      <c r="A1422" s="252"/>
      <c r="B1422" s="252"/>
      <c r="C1422" s="253" t="s">
        <v>142</v>
      </c>
      <c r="D1422" s="254">
        <v>345.25704916172708</v>
      </c>
      <c r="E1422" s="255">
        <v>329.41607074901384</v>
      </c>
      <c r="F1422" s="255">
        <v>1014.6190972484602</v>
      </c>
      <c r="G1422" s="173">
        <v>2.9387353559092348</v>
      </c>
      <c r="H1422" s="173">
        <v>3.0800534258740249</v>
      </c>
      <c r="I1422" s="256">
        <v>1.7250000000000001</v>
      </c>
    </row>
    <row r="1423" spans="1:9" s="152" customFormat="1" x14ac:dyDescent="0.2">
      <c r="A1423" s="252"/>
      <c r="B1423" s="252"/>
      <c r="C1423" s="253" t="s">
        <v>143</v>
      </c>
      <c r="D1423" s="254">
        <v>170.44300955842166</v>
      </c>
      <c r="E1423" s="255">
        <v>170.44300955842166</v>
      </c>
      <c r="F1423" s="255">
        <v>74.521685790000006</v>
      </c>
      <c r="G1423" s="173">
        <v>0.43722348005393957</v>
      </c>
      <c r="H1423" s="173">
        <v>0.43722348005393957</v>
      </c>
      <c r="I1423" s="257"/>
    </row>
    <row r="1424" spans="1:9" s="152" customFormat="1" x14ac:dyDescent="0.2">
      <c r="A1424" s="252"/>
      <c r="B1424" s="252"/>
      <c r="C1424" s="253" t="s">
        <v>144</v>
      </c>
      <c r="D1424" s="254">
        <v>1726.9689405174113</v>
      </c>
      <c r="E1424" s="255">
        <v>1726.9689405174113</v>
      </c>
      <c r="F1424" s="255">
        <v>465.877655185023</v>
      </c>
      <c r="G1424" s="173">
        <v>0.2697660880023951</v>
      </c>
      <c r="H1424" s="173">
        <v>0.2697660880023951</v>
      </c>
      <c r="I1424" s="257"/>
    </row>
    <row r="1425" spans="1:9" s="152" customFormat="1" x14ac:dyDescent="0.2">
      <c r="A1425" s="252"/>
      <c r="B1425" s="252"/>
      <c r="C1425" s="253" t="s">
        <v>146</v>
      </c>
      <c r="D1425" s="254">
        <v>537.94988552540542</v>
      </c>
      <c r="E1425" s="255">
        <v>537.94988552540542</v>
      </c>
      <c r="F1425" s="255">
        <v>324.6008907009479</v>
      </c>
      <c r="G1425" s="173">
        <v>0.60340358727638055</v>
      </c>
      <c r="H1425" s="173">
        <v>0.60340358727638055</v>
      </c>
      <c r="I1425" s="257"/>
    </row>
    <row r="1426" spans="1:9" s="152" customFormat="1" x14ac:dyDescent="0.2">
      <c r="A1426" s="252"/>
      <c r="B1426" s="252"/>
      <c r="C1426" s="253" t="s">
        <v>123</v>
      </c>
      <c r="D1426" s="254">
        <v>3224.5339761914693</v>
      </c>
      <c r="E1426" s="255">
        <v>3208.6929977787554</v>
      </c>
      <c r="F1426" s="255">
        <v>2359.3865583230981</v>
      </c>
      <c r="G1426" s="173">
        <v>0.73169846425677743</v>
      </c>
      <c r="H1426" s="173">
        <v>0.73531078228936309</v>
      </c>
      <c r="I1426" s="256">
        <v>1.7250000000000001</v>
      </c>
    </row>
    <row r="1427" spans="1:9" s="152" customFormat="1" x14ac:dyDescent="0.2">
      <c r="A1427" s="252"/>
      <c r="B1427" s="252" t="s">
        <v>43</v>
      </c>
      <c r="C1427" s="253" t="s">
        <v>147</v>
      </c>
      <c r="D1427" s="254">
        <v>53.480918579106017</v>
      </c>
      <c r="E1427" s="255">
        <v>53.480918579106017</v>
      </c>
      <c r="F1427" s="255">
        <v>62.668463427632716</v>
      </c>
      <c r="G1427" s="173">
        <v>1.1717910816160906</v>
      </c>
      <c r="H1427" s="173">
        <v>1.1717910816160906</v>
      </c>
      <c r="I1427" s="257"/>
    </row>
    <row r="1428" spans="1:9" s="152" customFormat="1" x14ac:dyDescent="0.2">
      <c r="A1428" s="252"/>
      <c r="B1428" s="252"/>
      <c r="C1428" s="253" t="s">
        <v>148</v>
      </c>
      <c r="D1428" s="254">
        <v>336.15208307599278</v>
      </c>
      <c r="E1428" s="255">
        <v>336.15208307599278</v>
      </c>
      <c r="F1428" s="255">
        <v>452.14989665629207</v>
      </c>
      <c r="G1428" s="173">
        <v>1.345075397179901</v>
      </c>
      <c r="H1428" s="173">
        <v>1.345075397179901</v>
      </c>
      <c r="I1428" s="257"/>
    </row>
    <row r="1429" spans="1:9" s="152" customFormat="1" x14ac:dyDescent="0.2">
      <c r="A1429" s="252"/>
      <c r="B1429" s="252"/>
      <c r="C1429" s="253" t="s">
        <v>149</v>
      </c>
      <c r="D1429" s="254">
        <v>105.33893976500636</v>
      </c>
      <c r="E1429" s="255">
        <v>105.33893976500636</v>
      </c>
      <c r="F1429" s="255">
        <v>119.17721046782641</v>
      </c>
      <c r="G1429" s="173">
        <v>1.1313689954891413</v>
      </c>
      <c r="H1429" s="173">
        <v>1.1313689954891413</v>
      </c>
      <c r="I1429" s="257"/>
    </row>
    <row r="1430" spans="1:9" s="152" customFormat="1" x14ac:dyDescent="0.2">
      <c r="A1430" s="252"/>
      <c r="B1430" s="252"/>
      <c r="C1430" s="253" t="s">
        <v>150</v>
      </c>
      <c r="D1430" s="254">
        <v>790.91518834614351</v>
      </c>
      <c r="E1430" s="255">
        <v>790.91518834614351</v>
      </c>
      <c r="F1430" s="255">
        <v>483.97952949449234</v>
      </c>
      <c r="G1430" s="173">
        <v>0.6119234231757843</v>
      </c>
      <c r="H1430" s="173">
        <v>0.6119234231757843</v>
      </c>
      <c r="I1430" s="257"/>
    </row>
    <row r="1431" spans="1:9" s="152" customFormat="1" x14ac:dyDescent="0.2">
      <c r="A1431" s="252"/>
      <c r="B1431" s="252"/>
      <c r="C1431" s="253" t="s">
        <v>151</v>
      </c>
      <c r="D1431" s="254">
        <v>219.09784749700793</v>
      </c>
      <c r="E1431" s="255">
        <v>219.09784749700793</v>
      </c>
      <c r="F1431" s="255">
        <v>543.29507300321654</v>
      </c>
      <c r="G1431" s="173">
        <v>2.4796915132205299</v>
      </c>
      <c r="H1431" s="173">
        <v>2.4796915132205299</v>
      </c>
      <c r="I1431" s="257"/>
    </row>
    <row r="1432" spans="1:9" s="152" customFormat="1" x14ac:dyDescent="0.2">
      <c r="A1432" s="252"/>
      <c r="B1432" s="252"/>
      <c r="C1432" s="253" t="s">
        <v>152</v>
      </c>
      <c r="D1432" s="254">
        <v>0.40500000000000003</v>
      </c>
      <c r="E1432" s="255">
        <v>0.40500000000000003</v>
      </c>
      <c r="F1432" s="255">
        <v>0.75</v>
      </c>
      <c r="G1432" s="173">
        <v>1.8518518518518516</v>
      </c>
      <c r="H1432" s="173">
        <v>1.8518518518518516</v>
      </c>
      <c r="I1432" s="257"/>
    </row>
    <row r="1433" spans="1:9" s="152" customFormat="1" x14ac:dyDescent="0.2">
      <c r="A1433" s="252"/>
      <c r="B1433" s="252"/>
      <c r="C1433" s="253" t="s">
        <v>153</v>
      </c>
      <c r="D1433" s="254">
        <v>128.64709583286827</v>
      </c>
      <c r="E1433" s="255">
        <v>128.64709583286827</v>
      </c>
      <c r="F1433" s="255">
        <v>187.94907076636997</v>
      </c>
      <c r="G1433" s="173">
        <v>1.4609662934835606</v>
      </c>
      <c r="H1433" s="173">
        <v>1.4609662934835606</v>
      </c>
      <c r="I1433" s="257"/>
    </row>
    <row r="1434" spans="1:9" s="152" customFormat="1" x14ac:dyDescent="0.2">
      <c r="A1434" s="252"/>
      <c r="B1434" s="252"/>
      <c r="C1434" s="253" t="s">
        <v>154</v>
      </c>
      <c r="D1434" s="254">
        <v>311.33481660267233</v>
      </c>
      <c r="E1434" s="255">
        <v>271.34325141373427</v>
      </c>
      <c r="F1434" s="255">
        <v>138.51589784752912</v>
      </c>
      <c r="G1434" s="173">
        <v>0.44490975779398317</v>
      </c>
      <c r="H1434" s="173">
        <v>0.51048219230013259</v>
      </c>
      <c r="I1434" s="257"/>
    </row>
    <row r="1435" spans="1:9" s="152" customFormat="1" x14ac:dyDescent="0.2">
      <c r="A1435" s="252"/>
      <c r="B1435" s="252"/>
      <c r="C1435" s="253" t="s">
        <v>156</v>
      </c>
      <c r="D1435" s="254">
        <v>252.43290857665033</v>
      </c>
      <c r="E1435" s="255">
        <v>252.43290857665033</v>
      </c>
      <c r="F1435" s="255">
        <v>207.24430087575749</v>
      </c>
      <c r="G1435" s="173">
        <v>0.82098765190446044</v>
      </c>
      <c r="H1435" s="173">
        <v>0.82098765190446044</v>
      </c>
      <c r="I1435" s="257"/>
    </row>
    <row r="1436" spans="1:9" s="152" customFormat="1" x14ac:dyDescent="0.2">
      <c r="A1436" s="252"/>
      <c r="B1436" s="252"/>
      <c r="C1436" s="253" t="s">
        <v>157</v>
      </c>
      <c r="D1436" s="254">
        <v>358.15993079818702</v>
      </c>
      <c r="E1436" s="255">
        <v>358.15993079818702</v>
      </c>
      <c r="F1436" s="255">
        <v>267.99481474840832</v>
      </c>
      <c r="G1436" s="173">
        <v>0.74825459718835996</v>
      </c>
      <c r="H1436" s="173">
        <v>0.74825459718835996</v>
      </c>
      <c r="I1436" s="257"/>
    </row>
    <row r="1437" spans="1:9" s="152" customFormat="1" x14ac:dyDescent="0.2">
      <c r="A1437" s="252"/>
      <c r="B1437" s="252"/>
      <c r="C1437" s="253" t="s">
        <v>159</v>
      </c>
      <c r="D1437" s="254">
        <v>166.52388908696511</v>
      </c>
      <c r="E1437" s="255">
        <v>166.52388908696511</v>
      </c>
      <c r="F1437" s="255">
        <v>54.700701823122188</v>
      </c>
      <c r="G1437" s="173">
        <v>0.32848561322367026</v>
      </c>
      <c r="H1437" s="173">
        <v>0.32848561322367026</v>
      </c>
      <c r="I1437" s="257"/>
    </row>
    <row r="1438" spans="1:9" s="152" customFormat="1" x14ac:dyDescent="0.2">
      <c r="A1438" s="252"/>
      <c r="B1438" s="252"/>
      <c r="C1438" s="253" t="s">
        <v>160</v>
      </c>
      <c r="D1438" s="254">
        <v>22.154795033379187</v>
      </c>
      <c r="E1438" s="255">
        <v>22.154795033379187</v>
      </c>
      <c r="F1438" s="255">
        <v>25.984018789826539</v>
      </c>
      <c r="G1438" s="173">
        <v>1.1728395027206575</v>
      </c>
      <c r="H1438" s="173">
        <v>1.1728395027206575</v>
      </c>
      <c r="I1438" s="257"/>
    </row>
    <row r="1439" spans="1:9" s="152" customFormat="1" x14ac:dyDescent="0.2">
      <c r="A1439" s="252"/>
      <c r="B1439" s="252"/>
      <c r="C1439" s="253" t="s">
        <v>161</v>
      </c>
      <c r="D1439" s="254">
        <v>40.789753398806234</v>
      </c>
      <c r="E1439" s="255">
        <v>40.789753398806234</v>
      </c>
      <c r="F1439" s="255">
        <v>131.71315977940017</v>
      </c>
      <c r="G1439" s="173">
        <v>3.2290746769568588</v>
      </c>
      <c r="H1439" s="173">
        <v>3.2290746769568588</v>
      </c>
      <c r="I1439" s="256">
        <v>93.75</v>
      </c>
    </row>
    <row r="1440" spans="1:9" s="152" customFormat="1" x14ac:dyDescent="0.2">
      <c r="A1440" s="252"/>
      <c r="B1440" s="252"/>
      <c r="C1440" s="253" t="s">
        <v>123</v>
      </c>
      <c r="D1440" s="254">
        <v>2785.4331665927853</v>
      </c>
      <c r="E1440" s="255">
        <v>2745.4416014038461</v>
      </c>
      <c r="F1440" s="255">
        <v>2676.1221376798735</v>
      </c>
      <c r="G1440" s="173">
        <v>0.96075618319479417</v>
      </c>
      <c r="H1440" s="173">
        <v>0.97475106966816305</v>
      </c>
      <c r="I1440" s="256">
        <v>93.75</v>
      </c>
    </row>
    <row r="1441" spans="1:9" s="152" customFormat="1" x14ac:dyDescent="0.2">
      <c r="A1441" s="252"/>
      <c r="B1441" s="252" t="s">
        <v>44</v>
      </c>
      <c r="C1441" s="253" t="s">
        <v>163</v>
      </c>
      <c r="D1441" s="254">
        <v>68.4536422708983</v>
      </c>
      <c r="E1441" s="255">
        <v>68.4536422708983</v>
      </c>
      <c r="F1441" s="255">
        <v>52.572397264049897</v>
      </c>
      <c r="G1441" s="173">
        <v>0.76800000000000002</v>
      </c>
      <c r="H1441" s="173">
        <v>0.76800000000000002</v>
      </c>
      <c r="I1441" s="257"/>
    </row>
    <row r="1442" spans="1:9" s="152" customFormat="1" x14ac:dyDescent="0.2">
      <c r="A1442" s="252"/>
      <c r="B1442" s="252"/>
      <c r="C1442" s="253" t="s">
        <v>164</v>
      </c>
      <c r="D1442" s="254">
        <v>41.724795386904759</v>
      </c>
      <c r="E1442" s="255">
        <v>41.724795386904759</v>
      </c>
      <c r="F1442" s="255">
        <v>52.111711078068552</v>
      </c>
      <c r="G1442" s="173">
        <v>1.248938684895833</v>
      </c>
      <c r="H1442" s="173">
        <v>1.248938684895833</v>
      </c>
      <c r="I1442" s="257"/>
    </row>
    <row r="1443" spans="1:9" s="152" customFormat="1" x14ac:dyDescent="0.2">
      <c r="A1443" s="252"/>
      <c r="B1443" s="252"/>
      <c r="C1443" s="253" t="s">
        <v>165</v>
      </c>
      <c r="D1443" s="254">
        <v>27.109171387695127</v>
      </c>
      <c r="E1443" s="255">
        <v>27.109171387695127</v>
      </c>
      <c r="F1443" s="255">
        <v>22.25539349764869</v>
      </c>
      <c r="G1443" s="173">
        <v>0.8209543987667004</v>
      </c>
      <c r="H1443" s="173">
        <v>0.8209543987667004</v>
      </c>
      <c r="I1443" s="257"/>
    </row>
    <row r="1444" spans="1:9" s="152" customFormat="1" x14ac:dyDescent="0.2">
      <c r="A1444" s="252"/>
      <c r="B1444" s="252"/>
      <c r="C1444" s="253" t="s">
        <v>166</v>
      </c>
      <c r="D1444" s="254">
        <v>59.566524849000416</v>
      </c>
      <c r="E1444" s="255">
        <v>59.566524849000416</v>
      </c>
      <c r="F1444" s="255">
        <v>23.294645419674211</v>
      </c>
      <c r="G1444" s="173">
        <v>0.39106940481630459</v>
      </c>
      <c r="H1444" s="173">
        <v>0.39106940481630459</v>
      </c>
      <c r="I1444" s="257"/>
    </row>
    <row r="1445" spans="1:9" s="152" customFormat="1" x14ac:dyDescent="0.2">
      <c r="A1445" s="252"/>
      <c r="B1445" s="252"/>
      <c r="C1445" s="253" t="s">
        <v>168</v>
      </c>
      <c r="D1445" s="254">
        <v>64.335737622830365</v>
      </c>
      <c r="E1445" s="255">
        <v>64.335737622830365</v>
      </c>
      <c r="F1445" s="255">
        <v>53.938749926179639</v>
      </c>
      <c r="G1445" s="173">
        <v>0.83839483184908381</v>
      </c>
      <c r="H1445" s="173">
        <v>0.83839483184908381</v>
      </c>
      <c r="I1445" s="257"/>
    </row>
    <row r="1446" spans="1:9" s="152" customFormat="1" x14ac:dyDescent="0.2">
      <c r="A1446" s="252"/>
      <c r="B1446" s="252"/>
      <c r="C1446" s="253" t="s">
        <v>169</v>
      </c>
      <c r="D1446" s="254">
        <v>135.63663721147694</v>
      </c>
      <c r="E1446" s="255">
        <v>135.63663721147694</v>
      </c>
      <c r="F1446" s="255">
        <v>160.79759484357726</v>
      </c>
      <c r="G1446" s="173">
        <v>1.1855026646883819</v>
      </c>
      <c r="H1446" s="173">
        <v>1.1855026646883819</v>
      </c>
      <c r="I1446" s="257"/>
    </row>
    <row r="1447" spans="1:9" s="152" customFormat="1" x14ac:dyDescent="0.2">
      <c r="A1447" s="252"/>
      <c r="B1447" s="252"/>
      <c r="C1447" s="253" t="s">
        <v>170</v>
      </c>
      <c r="D1447" s="254">
        <v>69.351122851964419</v>
      </c>
      <c r="E1447" s="255">
        <v>56.107359686648614</v>
      </c>
      <c r="F1447" s="255">
        <v>68.596103301842476</v>
      </c>
      <c r="G1447" s="173">
        <v>0.98911308830956357</v>
      </c>
      <c r="H1447" s="173">
        <v>1.2225865498740569</v>
      </c>
      <c r="I1447" s="257"/>
    </row>
    <row r="1448" spans="1:9" s="152" customFormat="1" x14ac:dyDescent="0.2">
      <c r="A1448" s="252"/>
      <c r="B1448" s="252"/>
      <c r="C1448" s="253" t="s">
        <v>171</v>
      </c>
      <c r="D1448" s="254">
        <v>10.897581335616438</v>
      </c>
      <c r="E1448" s="255">
        <v>10.897581335616438</v>
      </c>
      <c r="F1448" s="255">
        <v>12.423242722602739</v>
      </c>
      <c r="G1448" s="173">
        <v>1.1399999999999999</v>
      </c>
      <c r="H1448" s="173">
        <v>1.1399999999999999</v>
      </c>
      <c r="I1448" s="257"/>
    </row>
    <row r="1449" spans="1:9" s="152" customFormat="1" x14ac:dyDescent="0.2">
      <c r="A1449" s="252"/>
      <c r="B1449" s="252"/>
      <c r="C1449" s="253" t="s">
        <v>173</v>
      </c>
      <c r="D1449" s="254">
        <v>374.46355091733858</v>
      </c>
      <c r="E1449" s="255">
        <v>356.75542463134354</v>
      </c>
      <c r="F1449" s="255">
        <v>381.48610175050248</v>
      </c>
      <c r="G1449" s="173">
        <v>1.0187536298685425</v>
      </c>
      <c r="H1449" s="173">
        <v>1.0693210962235953</v>
      </c>
      <c r="I1449" s="256">
        <v>1.5</v>
      </c>
    </row>
    <row r="1450" spans="1:9" s="152" customFormat="1" x14ac:dyDescent="0.2">
      <c r="A1450" s="252"/>
      <c r="B1450" s="252"/>
      <c r="C1450" s="253" t="s">
        <v>123</v>
      </c>
      <c r="D1450" s="254">
        <v>851.5387638337254</v>
      </c>
      <c r="E1450" s="255">
        <v>820.58687438241452</v>
      </c>
      <c r="F1450" s="255">
        <v>827.47593980414604</v>
      </c>
      <c r="G1450" s="173">
        <v>0.97174195109891914</v>
      </c>
      <c r="H1450" s="173">
        <v>1.0083952907812672</v>
      </c>
      <c r="I1450" s="256">
        <v>1.5</v>
      </c>
    </row>
    <row r="1451" spans="1:9" s="152" customFormat="1" x14ac:dyDescent="0.2">
      <c r="A1451" s="252"/>
      <c r="B1451" s="252" t="s">
        <v>7</v>
      </c>
      <c r="C1451" s="253" t="s">
        <v>175</v>
      </c>
      <c r="D1451" s="254">
        <v>58.96384117311429</v>
      </c>
      <c r="E1451" s="255">
        <v>44.95448081</v>
      </c>
      <c r="F1451" s="255">
        <v>21.353378384709114</v>
      </c>
      <c r="G1451" s="173">
        <v>0.3621436114044348</v>
      </c>
      <c r="H1451" s="173">
        <v>0.47499999999909048</v>
      </c>
      <c r="I1451" s="257"/>
    </row>
    <row r="1452" spans="1:9" s="152" customFormat="1" x14ac:dyDescent="0.2">
      <c r="A1452" s="252"/>
      <c r="B1452" s="252"/>
      <c r="C1452" s="253" t="s">
        <v>7</v>
      </c>
      <c r="D1452" s="254">
        <v>94.687762457228374</v>
      </c>
      <c r="E1452" s="255">
        <v>94.687762457228374</v>
      </c>
      <c r="F1452" s="255">
        <v>16.640173692663783</v>
      </c>
      <c r="G1452" s="173">
        <v>0.17573732086213734</v>
      </c>
      <c r="H1452" s="173">
        <v>0.17573732086213734</v>
      </c>
      <c r="I1452" s="257"/>
    </row>
    <row r="1453" spans="1:9" s="152" customFormat="1" x14ac:dyDescent="0.2">
      <c r="A1453" s="252"/>
      <c r="B1453" s="252"/>
      <c r="C1453" s="253" t="s">
        <v>123</v>
      </c>
      <c r="D1453" s="254">
        <v>153.65160363034266</v>
      </c>
      <c r="E1453" s="255">
        <v>139.64224326722837</v>
      </c>
      <c r="F1453" s="255">
        <v>37.993552077372897</v>
      </c>
      <c r="G1453" s="173">
        <v>0.2472707812980485</v>
      </c>
      <c r="H1453" s="173">
        <v>0.27207778383125797</v>
      </c>
      <c r="I1453" s="257"/>
    </row>
    <row r="1454" spans="1:9" s="152" customFormat="1" x14ac:dyDescent="0.2">
      <c r="A1454" s="252"/>
      <c r="B1454" s="252" t="s">
        <v>45</v>
      </c>
      <c r="C1454" s="253" t="s">
        <v>179</v>
      </c>
      <c r="D1454" s="254">
        <v>65.009740828516641</v>
      </c>
      <c r="E1454" s="255">
        <v>51.275288523891049</v>
      </c>
      <c r="F1454" s="255">
        <v>12.371994620638191</v>
      </c>
      <c r="G1454" s="173">
        <v>0.19030985915284857</v>
      </c>
      <c r="H1454" s="173">
        <v>0.24128571436265292</v>
      </c>
      <c r="I1454" s="257"/>
    </row>
    <row r="1455" spans="1:9" s="152" customFormat="1" x14ac:dyDescent="0.2">
      <c r="A1455" s="252"/>
      <c r="B1455" s="252"/>
      <c r="C1455" s="253" t="s">
        <v>181</v>
      </c>
      <c r="D1455" s="254">
        <v>97.86167126605811</v>
      </c>
      <c r="E1455" s="255">
        <v>72.811583106340947</v>
      </c>
      <c r="F1455" s="255">
        <v>51.925160959343977</v>
      </c>
      <c r="G1455" s="173">
        <v>0.53059752901801771</v>
      </c>
      <c r="H1455" s="173">
        <v>0.71314423810161554</v>
      </c>
      <c r="I1455" s="257"/>
    </row>
    <row r="1456" spans="1:9" s="152" customFormat="1" x14ac:dyDescent="0.2">
      <c r="A1456" s="252"/>
      <c r="B1456" s="252"/>
      <c r="C1456" s="253" t="s">
        <v>182</v>
      </c>
      <c r="D1456" s="254">
        <v>17.81987698825629</v>
      </c>
      <c r="E1456" s="255">
        <v>17.81987698825629</v>
      </c>
      <c r="F1456" s="255">
        <v>6.7715532555373903</v>
      </c>
      <c r="G1456" s="173">
        <v>0.38</v>
      </c>
      <c r="H1456" s="173">
        <v>0.38</v>
      </c>
      <c r="I1456" s="257"/>
    </row>
    <row r="1457" spans="1:9" s="152" customFormat="1" x14ac:dyDescent="0.2">
      <c r="A1457" s="252"/>
      <c r="B1457" s="252"/>
      <c r="C1457" s="253" t="s">
        <v>183</v>
      </c>
      <c r="D1457" s="254">
        <v>157.25943443316172</v>
      </c>
      <c r="E1457" s="255">
        <v>157.25943443316172</v>
      </c>
      <c r="F1457" s="255">
        <v>47.389723207435964</v>
      </c>
      <c r="G1457" s="173">
        <v>0.30134740963714651</v>
      </c>
      <c r="H1457" s="173">
        <v>0.30134740963714651</v>
      </c>
      <c r="I1457" s="257"/>
    </row>
    <row r="1458" spans="1:9" s="152" customFormat="1" x14ac:dyDescent="0.2">
      <c r="A1458" s="252"/>
      <c r="B1458" s="252"/>
      <c r="C1458" s="253" t="s">
        <v>184</v>
      </c>
      <c r="D1458" s="254">
        <v>140.52994274344556</v>
      </c>
      <c r="E1458" s="255">
        <v>140.52994274344556</v>
      </c>
      <c r="F1458" s="255">
        <v>143.420839908902</v>
      </c>
      <c r="G1458" s="173">
        <v>1.0205713964513179</v>
      </c>
      <c r="H1458" s="173">
        <v>1.0205713964513179</v>
      </c>
      <c r="I1458" s="257"/>
    </row>
    <row r="1459" spans="1:9" s="152" customFormat="1" x14ac:dyDescent="0.2">
      <c r="A1459" s="252"/>
      <c r="B1459" s="252"/>
      <c r="C1459" s="253" t="s">
        <v>123</v>
      </c>
      <c r="D1459" s="254">
        <v>478.48066625943829</v>
      </c>
      <c r="E1459" s="255">
        <v>439.69612579509555</v>
      </c>
      <c r="F1459" s="255">
        <v>261.8792719518575</v>
      </c>
      <c r="G1459" s="173">
        <v>0.54731421856419005</v>
      </c>
      <c r="H1459" s="173">
        <v>0.59559149282542656</v>
      </c>
      <c r="I1459" s="257"/>
    </row>
    <row r="1460" spans="1:9" s="152" customFormat="1" x14ac:dyDescent="0.2">
      <c r="A1460" s="252"/>
      <c r="B1460" s="252" t="s">
        <v>46</v>
      </c>
      <c r="C1460" s="253" t="s">
        <v>189</v>
      </c>
      <c r="D1460" s="254">
        <v>171.89533568453044</v>
      </c>
      <c r="E1460" s="255">
        <v>171.89533568453044</v>
      </c>
      <c r="F1460" s="255">
        <v>130.64045512024313</v>
      </c>
      <c r="G1460" s="173">
        <v>0.76</v>
      </c>
      <c r="H1460" s="173">
        <v>0.76</v>
      </c>
      <c r="I1460" s="257"/>
    </row>
    <row r="1461" spans="1:9" s="152" customFormat="1" x14ac:dyDescent="0.2">
      <c r="A1461" s="252"/>
      <c r="B1461" s="252"/>
      <c r="C1461" s="253" t="s">
        <v>195</v>
      </c>
      <c r="D1461" s="254">
        <v>371.33786449264551</v>
      </c>
      <c r="E1461" s="255">
        <v>371.33786449264551</v>
      </c>
      <c r="F1461" s="255">
        <v>250.64587160843092</v>
      </c>
      <c r="G1461" s="173">
        <v>0.67498064586245565</v>
      </c>
      <c r="H1461" s="173">
        <v>0.67498064586245565</v>
      </c>
      <c r="I1461" s="257"/>
    </row>
    <row r="1462" spans="1:9" s="152" customFormat="1" x14ac:dyDescent="0.2">
      <c r="A1462" s="252"/>
      <c r="B1462" s="252"/>
      <c r="C1462" s="253" t="s">
        <v>196</v>
      </c>
      <c r="D1462" s="254">
        <v>21.304754273504297</v>
      </c>
      <c r="E1462" s="255">
        <v>21.304754273504297</v>
      </c>
      <c r="F1462" s="255">
        <v>16.191613247863266</v>
      </c>
      <c r="G1462" s="173">
        <v>0.76</v>
      </c>
      <c r="H1462" s="173">
        <v>0.76</v>
      </c>
      <c r="I1462" s="257"/>
    </row>
    <row r="1463" spans="1:9" s="152" customFormat="1" x14ac:dyDescent="0.2">
      <c r="A1463" s="252"/>
      <c r="B1463" s="252"/>
      <c r="C1463" s="253" t="s">
        <v>123</v>
      </c>
      <c r="D1463" s="254">
        <v>564.53795445068022</v>
      </c>
      <c r="E1463" s="255">
        <v>564.53795445068022</v>
      </c>
      <c r="F1463" s="255">
        <v>397.47793997653736</v>
      </c>
      <c r="G1463" s="173">
        <v>0.70407655825957804</v>
      </c>
      <c r="H1463" s="173">
        <v>0.70407655825957804</v>
      </c>
      <c r="I1463" s="257"/>
    </row>
    <row r="1464" spans="1:9" s="152" customFormat="1" x14ac:dyDescent="0.2">
      <c r="A1464" s="252"/>
      <c r="B1464" s="252" t="s">
        <v>68</v>
      </c>
      <c r="C1464" s="253" t="s">
        <v>201</v>
      </c>
      <c r="D1464" s="254">
        <v>32.069507326401855</v>
      </c>
      <c r="E1464" s="255">
        <v>23.110804468747094</v>
      </c>
      <c r="F1464" s="255">
        <v>12.918513815411586</v>
      </c>
      <c r="G1464" s="173">
        <v>0.40282857120091037</v>
      </c>
      <c r="H1464" s="173">
        <v>0.55898157214221533</v>
      </c>
      <c r="I1464" s="257"/>
    </row>
    <row r="1465" spans="1:9" s="152" customFormat="1" x14ac:dyDescent="0.2">
      <c r="A1465" s="252"/>
      <c r="B1465" s="252"/>
      <c r="C1465" s="253" t="s">
        <v>202</v>
      </c>
      <c r="D1465" s="254">
        <v>0.125</v>
      </c>
      <c r="E1465" s="255">
        <v>6.25E-2</v>
      </c>
      <c r="F1465" s="255">
        <v>0.1</v>
      </c>
      <c r="G1465" s="173">
        <v>0.8</v>
      </c>
      <c r="H1465" s="173">
        <v>1.6</v>
      </c>
      <c r="I1465" s="256">
        <v>0.05</v>
      </c>
    </row>
    <row r="1466" spans="1:9" s="152" customFormat="1" x14ac:dyDescent="0.2">
      <c r="A1466" s="252"/>
      <c r="B1466" s="252"/>
      <c r="C1466" s="253" t="s">
        <v>205</v>
      </c>
      <c r="D1466" s="254">
        <v>6</v>
      </c>
      <c r="E1466" s="255">
        <v>6</v>
      </c>
      <c r="F1466" s="255">
        <v>24</v>
      </c>
      <c r="G1466" s="173">
        <v>4</v>
      </c>
      <c r="H1466" s="173">
        <v>4</v>
      </c>
      <c r="I1466" s="256">
        <v>18</v>
      </c>
    </row>
    <row r="1467" spans="1:9" s="152" customFormat="1" x14ac:dyDescent="0.2">
      <c r="A1467" s="252"/>
      <c r="B1467" s="252"/>
      <c r="C1467" s="253" t="s">
        <v>123</v>
      </c>
      <c r="D1467" s="254">
        <v>38.194507326401855</v>
      </c>
      <c r="E1467" s="255">
        <v>29.173304468747098</v>
      </c>
      <c r="F1467" s="255">
        <v>37.018513815411588</v>
      </c>
      <c r="G1467" s="173">
        <v>0.96921040240313916</v>
      </c>
      <c r="H1467" s="173">
        <v>1.2689174054680346</v>
      </c>
      <c r="I1467" s="256">
        <v>18.05</v>
      </c>
    </row>
    <row r="1468" spans="1:9" s="152" customFormat="1" x14ac:dyDescent="0.2">
      <c r="A1468" s="252"/>
      <c r="B1468" s="252" t="s">
        <v>48</v>
      </c>
      <c r="C1468" s="253" t="s">
        <v>210</v>
      </c>
      <c r="D1468" s="254">
        <v>20</v>
      </c>
      <c r="E1468" s="255">
        <v>20</v>
      </c>
      <c r="F1468" s="255">
        <v>40</v>
      </c>
      <c r="G1468" s="173">
        <v>2</v>
      </c>
      <c r="H1468" s="173">
        <v>2</v>
      </c>
      <c r="I1468" s="256">
        <v>40</v>
      </c>
    </row>
    <row r="1469" spans="1:9" s="152" customFormat="1" x14ac:dyDescent="0.2">
      <c r="A1469" s="252"/>
      <c r="B1469" s="252"/>
      <c r="C1469" s="253" t="s">
        <v>212</v>
      </c>
      <c r="D1469" s="254">
        <v>37.171761417314329</v>
      </c>
      <c r="E1469" s="255">
        <v>37.171761417314329</v>
      </c>
      <c r="F1469" s="255">
        <v>35.684890960621757</v>
      </c>
      <c r="G1469" s="173">
        <v>0.96000000000000008</v>
      </c>
      <c r="H1469" s="173">
        <v>0.96000000000000008</v>
      </c>
      <c r="I1469" s="257"/>
    </row>
    <row r="1470" spans="1:9" s="152" customFormat="1" x14ac:dyDescent="0.2">
      <c r="A1470" s="252"/>
      <c r="B1470" s="252"/>
      <c r="C1470" s="253" t="s">
        <v>214</v>
      </c>
      <c r="D1470" s="254">
        <v>76.347391784217805</v>
      </c>
      <c r="E1470" s="258"/>
      <c r="F1470" s="258"/>
      <c r="G1470" s="173">
        <v>0</v>
      </c>
      <c r="H1470" s="173" t="s">
        <v>241</v>
      </c>
      <c r="I1470" s="257"/>
    </row>
    <row r="1471" spans="1:9" s="152" customFormat="1" x14ac:dyDescent="0.2">
      <c r="A1471" s="252"/>
      <c r="B1471" s="252"/>
      <c r="C1471" s="253" t="s">
        <v>216</v>
      </c>
      <c r="D1471" s="254">
        <v>583.97388123996654</v>
      </c>
      <c r="E1471" s="255">
        <v>200.21174243260802</v>
      </c>
      <c r="F1471" s="255">
        <v>251.69420865097635</v>
      </c>
      <c r="G1471" s="173">
        <v>0.43100251010635554</v>
      </c>
      <c r="H1471" s="173">
        <v>1.2571400937469865</v>
      </c>
      <c r="I1471" s="257"/>
    </row>
    <row r="1472" spans="1:9" s="152" customFormat="1" x14ac:dyDescent="0.2">
      <c r="A1472" s="252"/>
      <c r="B1472" s="252"/>
      <c r="C1472" s="253" t="s">
        <v>218</v>
      </c>
      <c r="D1472" s="254">
        <v>292.42059410545124</v>
      </c>
      <c r="E1472" s="255">
        <v>209.33100117975897</v>
      </c>
      <c r="F1472" s="255">
        <v>95.282012159289195</v>
      </c>
      <c r="G1472" s="173">
        <v>0.32583892543809373</v>
      </c>
      <c r="H1472" s="173">
        <v>0.45517391892406611</v>
      </c>
      <c r="I1472" s="257"/>
    </row>
    <row r="1473" spans="1:10" s="152" customFormat="1" x14ac:dyDescent="0.2">
      <c r="A1473" s="252"/>
      <c r="B1473" s="252"/>
      <c r="C1473" s="253" t="s">
        <v>219</v>
      </c>
      <c r="D1473" s="254">
        <v>255.04353060547388</v>
      </c>
      <c r="E1473" s="255">
        <v>255.04353060547388</v>
      </c>
      <c r="F1473" s="255">
        <v>193.98285306929387</v>
      </c>
      <c r="G1473" s="173">
        <v>0.76058723233942915</v>
      </c>
      <c r="H1473" s="173">
        <v>0.76058723233942915</v>
      </c>
      <c r="I1473" s="256">
        <v>17.100000000000001</v>
      </c>
    </row>
    <row r="1474" spans="1:10" s="152" customFormat="1" x14ac:dyDescent="0.2">
      <c r="A1474" s="252"/>
      <c r="B1474" s="252"/>
      <c r="C1474" s="253" t="s">
        <v>220</v>
      </c>
      <c r="D1474" s="254">
        <v>163.94025479665385</v>
      </c>
      <c r="E1474" s="255">
        <v>163.94025479665385</v>
      </c>
      <c r="F1474" s="255">
        <v>173.41235840712716</v>
      </c>
      <c r="G1474" s="173">
        <v>1.0577777777777777</v>
      </c>
      <c r="H1474" s="173">
        <v>1.0577777777777777</v>
      </c>
      <c r="I1474" s="257"/>
    </row>
    <row r="1475" spans="1:10" s="152" customFormat="1" x14ac:dyDescent="0.2">
      <c r="A1475" s="252"/>
      <c r="B1475" s="252"/>
      <c r="C1475" s="253" t="s">
        <v>221</v>
      </c>
      <c r="D1475" s="254">
        <v>89.013744250762528</v>
      </c>
      <c r="E1475" s="255">
        <v>89.013744250762528</v>
      </c>
      <c r="F1475" s="255">
        <v>28.484398160244009</v>
      </c>
      <c r="G1475" s="173">
        <v>0.32</v>
      </c>
      <c r="H1475" s="173">
        <v>0.32</v>
      </c>
      <c r="I1475" s="257"/>
    </row>
    <row r="1476" spans="1:10" s="152" customFormat="1" x14ac:dyDescent="0.2">
      <c r="A1476" s="252"/>
      <c r="B1476" s="252"/>
      <c r="C1476" s="253" t="s">
        <v>123</v>
      </c>
      <c r="D1476" s="254">
        <v>1517.9111581998402</v>
      </c>
      <c r="E1476" s="255">
        <v>974.71203468257136</v>
      </c>
      <c r="F1476" s="255">
        <v>818.54072140755238</v>
      </c>
      <c r="G1476" s="173">
        <v>0.53925469681525828</v>
      </c>
      <c r="H1476" s="173">
        <v>0.83977697235894055</v>
      </c>
      <c r="I1476" s="256">
        <v>57.1</v>
      </c>
    </row>
    <row r="1477" spans="1:10" s="152" customFormat="1" x14ac:dyDescent="0.2">
      <c r="A1477" s="252"/>
      <c r="B1477" s="252" t="s">
        <v>49</v>
      </c>
      <c r="C1477" s="253" t="s">
        <v>225</v>
      </c>
      <c r="D1477" s="254">
        <v>2.7522621378866536</v>
      </c>
      <c r="E1477" s="255">
        <v>0.55045242757733071</v>
      </c>
      <c r="F1477" s="255">
        <v>0.41834384495877136</v>
      </c>
      <c r="G1477" s="173">
        <v>0.152</v>
      </c>
      <c r="H1477" s="173">
        <v>0.76</v>
      </c>
      <c r="I1477" s="257"/>
    </row>
    <row r="1478" spans="1:10" s="152" customFormat="1" x14ac:dyDescent="0.2">
      <c r="A1478" s="252"/>
      <c r="B1478" s="252"/>
      <c r="C1478" s="253" t="s">
        <v>226</v>
      </c>
      <c r="D1478" s="254">
        <v>85.650770185758446</v>
      </c>
      <c r="E1478" s="255">
        <v>85.650770185758446</v>
      </c>
      <c r="F1478" s="255">
        <v>50.957197466683731</v>
      </c>
      <c r="G1478" s="173">
        <v>0.59494149738721935</v>
      </c>
      <c r="H1478" s="173">
        <v>0.59494149738721935</v>
      </c>
      <c r="I1478" s="257"/>
    </row>
    <row r="1479" spans="1:10" s="152" customFormat="1" x14ac:dyDescent="0.2">
      <c r="A1479" s="252"/>
      <c r="B1479" s="252"/>
      <c r="C1479" s="253" t="s">
        <v>230</v>
      </c>
      <c r="D1479" s="254">
        <v>53.385799319728051</v>
      </c>
      <c r="E1479" s="258"/>
      <c r="F1479" s="258"/>
      <c r="G1479" s="173">
        <v>0</v>
      </c>
      <c r="H1479" s="173" t="s">
        <v>241</v>
      </c>
      <c r="I1479" s="257"/>
    </row>
    <row r="1480" spans="1:10" s="152" customFormat="1" x14ac:dyDescent="0.2">
      <c r="A1480" s="252"/>
      <c r="B1480" s="252"/>
      <c r="C1480" s="253" t="s">
        <v>231</v>
      </c>
      <c r="D1480" s="254">
        <v>11.842415926613505</v>
      </c>
      <c r="E1480" s="255">
        <v>11.842415926613505</v>
      </c>
      <c r="F1480" s="255">
        <v>2.7778506412761157</v>
      </c>
      <c r="G1480" s="173">
        <v>0.23456790054413151</v>
      </c>
      <c r="H1480" s="173">
        <v>0.23456790054413151</v>
      </c>
      <c r="I1480" s="257"/>
    </row>
    <row r="1481" spans="1:10" s="152" customFormat="1" x14ac:dyDescent="0.2">
      <c r="A1481" s="252"/>
      <c r="B1481" s="252"/>
      <c r="C1481" s="253" t="s">
        <v>232</v>
      </c>
      <c r="D1481" s="254">
        <v>64.1689453125</v>
      </c>
      <c r="E1481" s="255">
        <v>64.1689453125</v>
      </c>
      <c r="F1481" s="255">
        <v>24.384199218749998</v>
      </c>
      <c r="G1481" s="173">
        <v>0.37999999999999995</v>
      </c>
      <c r="H1481" s="173">
        <v>0.37999999999999995</v>
      </c>
      <c r="I1481" s="257"/>
    </row>
    <row r="1482" spans="1:10" s="152" customFormat="1" x14ac:dyDescent="0.2">
      <c r="A1482" s="252"/>
      <c r="B1482" s="252"/>
      <c r="C1482" s="253" t="s">
        <v>235</v>
      </c>
      <c r="D1482" s="254">
        <v>203.35147704033881</v>
      </c>
      <c r="E1482" s="255">
        <v>203.35147704033881</v>
      </c>
      <c r="F1482" s="255">
        <v>71.909657461005281</v>
      </c>
      <c r="G1482" s="173">
        <v>0.35362249887538594</v>
      </c>
      <c r="H1482" s="173">
        <v>0.35362249887538594</v>
      </c>
      <c r="I1482" s="257"/>
    </row>
    <row r="1483" spans="1:10" s="152" customFormat="1" x14ac:dyDescent="0.2">
      <c r="A1483" s="252"/>
      <c r="B1483" s="252"/>
      <c r="C1483" s="253" t="s">
        <v>236</v>
      </c>
      <c r="D1483" s="254">
        <v>65.391867225527221</v>
      </c>
      <c r="E1483" s="255">
        <v>32.695933612763611</v>
      </c>
      <c r="F1483" s="255">
        <v>1.0462698756084357</v>
      </c>
      <c r="G1483" s="173">
        <v>1.6E-2</v>
      </c>
      <c r="H1483" s="173">
        <v>3.2000000000000001E-2</v>
      </c>
      <c r="I1483" s="257"/>
    </row>
    <row r="1484" spans="1:10" s="152" customFormat="1" x14ac:dyDescent="0.2">
      <c r="A1484" s="252"/>
      <c r="B1484" s="252"/>
      <c r="C1484" s="253" t="s">
        <v>238</v>
      </c>
      <c r="D1484" s="254">
        <v>50.332443586891216</v>
      </c>
      <c r="E1484" s="255">
        <v>3.2341014282074552</v>
      </c>
      <c r="F1484" s="255">
        <v>1.6558599312422171</v>
      </c>
      <c r="G1484" s="173">
        <v>3.2898460977433569E-2</v>
      </c>
      <c r="H1484" s="173">
        <v>0.51200000000000001</v>
      </c>
      <c r="I1484" s="257"/>
    </row>
    <row r="1485" spans="1:10" s="152" customFormat="1" x14ac:dyDescent="0.2">
      <c r="A1485" s="252"/>
      <c r="B1485" s="252"/>
      <c r="C1485" s="253" t="s">
        <v>240</v>
      </c>
      <c r="D1485" s="254">
        <v>28.624678497942369</v>
      </c>
      <c r="E1485" s="255">
        <v>28.624678497942369</v>
      </c>
      <c r="F1485" s="255">
        <v>9.7698971193415574</v>
      </c>
      <c r="G1485" s="173">
        <v>0.34131028301484145</v>
      </c>
      <c r="H1485" s="173">
        <v>0.34131028301484145</v>
      </c>
      <c r="I1485" s="256">
        <v>0.75</v>
      </c>
    </row>
    <row r="1486" spans="1:10" s="152" customFormat="1" x14ac:dyDescent="0.2">
      <c r="A1486" s="252"/>
      <c r="B1486" s="252"/>
      <c r="C1486" s="253" t="s">
        <v>123</v>
      </c>
      <c r="D1486" s="254">
        <v>565.50065923318618</v>
      </c>
      <c r="E1486" s="255">
        <v>430.11877443170152</v>
      </c>
      <c r="F1486" s="255">
        <v>162.9192755588661</v>
      </c>
      <c r="G1486" s="173">
        <v>0.28809741049600751</v>
      </c>
      <c r="H1486" s="173">
        <v>0.37877741043534946</v>
      </c>
      <c r="I1486" s="256">
        <v>0.75</v>
      </c>
    </row>
    <row r="1487" spans="1:10" s="152" customFormat="1" x14ac:dyDescent="0.2">
      <c r="A1487" s="260" t="s">
        <v>96</v>
      </c>
      <c r="B1487" s="260"/>
      <c r="C1487" s="260"/>
      <c r="D1487" s="260"/>
      <c r="E1487" s="260"/>
      <c r="F1487" s="260"/>
      <c r="G1487" s="260"/>
      <c r="H1487" s="260"/>
      <c r="I1487" s="260"/>
    </row>
    <row r="1488" spans="1:10" s="152" customFormat="1" x14ac:dyDescent="0.2">
      <c r="B1488" s="261"/>
      <c r="C1488" s="261"/>
      <c r="D1488" s="261"/>
      <c r="E1488" s="261"/>
      <c r="F1488" s="261"/>
      <c r="G1488" s="262"/>
      <c r="H1488" s="262"/>
      <c r="I1488" s="261"/>
      <c r="J1488" s="263"/>
    </row>
  </sheetData>
  <mergeCells count="248">
    <mergeCell ref="B1468:B1476"/>
    <mergeCell ref="B1477:B1486"/>
    <mergeCell ref="A1487:I1487"/>
    <mergeCell ref="B1408:B1410"/>
    <mergeCell ref="A1411:A1486"/>
    <mergeCell ref="B1411:B1418"/>
    <mergeCell ref="B1419:B1426"/>
    <mergeCell ref="B1427:B1440"/>
    <mergeCell ref="B1441:B1450"/>
    <mergeCell ref="B1451:B1453"/>
    <mergeCell ref="B1454:B1459"/>
    <mergeCell ref="B1460:B1463"/>
    <mergeCell ref="B1464:B1467"/>
    <mergeCell ref="B1353:B1355"/>
    <mergeCell ref="A1356:A1410"/>
    <mergeCell ref="B1356:B1362"/>
    <mergeCell ref="B1363:B1366"/>
    <mergeCell ref="B1367:B1381"/>
    <mergeCell ref="B1382:B1384"/>
    <mergeCell ref="B1385:B1389"/>
    <mergeCell ref="B1390:B1391"/>
    <mergeCell ref="B1392:B1396"/>
    <mergeCell ref="B1397:B1407"/>
    <mergeCell ref="B1329:B1330"/>
    <mergeCell ref="B1331:B1333"/>
    <mergeCell ref="B1334:B1336"/>
    <mergeCell ref="B1337:B1338"/>
    <mergeCell ref="A1339:A1355"/>
    <mergeCell ref="B1339:B1341"/>
    <mergeCell ref="B1342:B1343"/>
    <mergeCell ref="B1344:B1348"/>
    <mergeCell ref="B1349:B1350"/>
    <mergeCell ref="B1351:B1352"/>
    <mergeCell ref="A1298:A1301"/>
    <mergeCell ref="B1298:B1299"/>
    <mergeCell ref="B1300:B1301"/>
    <mergeCell ref="A1302:A1338"/>
    <mergeCell ref="B1302:B1311"/>
    <mergeCell ref="B1312:B1314"/>
    <mergeCell ref="B1315:B1320"/>
    <mergeCell ref="B1321:B1323"/>
    <mergeCell ref="B1324:B1325"/>
    <mergeCell ref="B1326:B1328"/>
    <mergeCell ref="B1277:B1279"/>
    <mergeCell ref="B1280:B1285"/>
    <mergeCell ref="B1286:B1291"/>
    <mergeCell ref="B1292:B1293"/>
    <mergeCell ref="B1294:B1295"/>
    <mergeCell ref="B1296:B1297"/>
    <mergeCell ref="A1251:A1256"/>
    <mergeCell ref="B1251:B1254"/>
    <mergeCell ref="B1255:B1256"/>
    <mergeCell ref="A1257:A1258"/>
    <mergeCell ref="B1257:B1258"/>
    <mergeCell ref="A1259:A1297"/>
    <mergeCell ref="B1259:B1263"/>
    <mergeCell ref="B1264:B1267"/>
    <mergeCell ref="B1268:B1270"/>
    <mergeCell ref="B1271:B1276"/>
    <mergeCell ref="A1228:A1236"/>
    <mergeCell ref="B1228:B1231"/>
    <mergeCell ref="B1232:B1233"/>
    <mergeCell ref="B1234:B1236"/>
    <mergeCell ref="A1237:A1250"/>
    <mergeCell ref="B1237:B1238"/>
    <mergeCell ref="B1239:B1240"/>
    <mergeCell ref="B1241:B1242"/>
    <mergeCell ref="B1243:B1248"/>
    <mergeCell ref="B1249:B1250"/>
    <mergeCell ref="A1179:A1227"/>
    <mergeCell ref="B1179:B1187"/>
    <mergeCell ref="B1188:B1197"/>
    <mergeCell ref="B1198:B1201"/>
    <mergeCell ref="B1202:B1207"/>
    <mergeCell ref="B1208:B1211"/>
    <mergeCell ref="B1212:B1214"/>
    <mergeCell ref="B1215:B1217"/>
    <mergeCell ref="B1218:B1222"/>
    <mergeCell ref="B1223:B1227"/>
    <mergeCell ref="A1140:A1178"/>
    <mergeCell ref="B1140:B1144"/>
    <mergeCell ref="B1145:B1149"/>
    <mergeCell ref="B1150:B1153"/>
    <mergeCell ref="B1154:B1156"/>
    <mergeCell ref="B1157:B1161"/>
    <mergeCell ref="B1162:B1163"/>
    <mergeCell ref="B1164:B1166"/>
    <mergeCell ref="B1167:B1176"/>
    <mergeCell ref="B1177:B1178"/>
    <mergeCell ref="B1111:B1116"/>
    <mergeCell ref="A1117:A1139"/>
    <mergeCell ref="B1117:B1123"/>
    <mergeCell ref="B1124:B1127"/>
    <mergeCell ref="B1128:B1130"/>
    <mergeCell ref="B1131:B1139"/>
    <mergeCell ref="A1043:A1116"/>
    <mergeCell ref="B1043:B1054"/>
    <mergeCell ref="B1055:B1059"/>
    <mergeCell ref="B1060:B1072"/>
    <mergeCell ref="B1073:B1079"/>
    <mergeCell ref="B1080:B1084"/>
    <mergeCell ref="B1085:B1089"/>
    <mergeCell ref="B1090:B1095"/>
    <mergeCell ref="B1096:B1099"/>
    <mergeCell ref="B1100:B1110"/>
    <mergeCell ref="B996:B1010"/>
    <mergeCell ref="B1011:B1023"/>
    <mergeCell ref="A1024:A1042"/>
    <mergeCell ref="B1024:B1027"/>
    <mergeCell ref="B1028:B1033"/>
    <mergeCell ref="B1034:B1035"/>
    <mergeCell ref="B1036:B1042"/>
    <mergeCell ref="B898:B903"/>
    <mergeCell ref="A904:A1023"/>
    <mergeCell ref="B904:B915"/>
    <mergeCell ref="B916:B926"/>
    <mergeCell ref="B927:B942"/>
    <mergeCell ref="B943:B954"/>
    <mergeCell ref="B955:B961"/>
    <mergeCell ref="B962:B970"/>
    <mergeCell ref="B971:B983"/>
    <mergeCell ref="B984:B995"/>
    <mergeCell ref="A809:A903"/>
    <mergeCell ref="B809:B820"/>
    <mergeCell ref="B821:B828"/>
    <mergeCell ref="B829:B844"/>
    <mergeCell ref="B845:B851"/>
    <mergeCell ref="B852:B857"/>
    <mergeCell ref="B858:B865"/>
    <mergeCell ref="B866:B874"/>
    <mergeCell ref="B875:B881"/>
    <mergeCell ref="B882:B897"/>
    <mergeCell ref="B754:B765"/>
    <mergeCell ref="B766:B775"/>
    <mergeCell ref="A776:A808"/>
    <mergeCell ref="B776:B781"/>
    <mergeCell ref="B782:B784"/>
    <mergeCell ref="B785:B788"/>
    <mergeCell ref="B789:B790"/>
    <mergeCell ref="B791:B797"/>
    <mergeCell ref="B798:B801"/>
    <mergeCell ref="B802:B808"/>
    <mergeCell ref="B657:B663"/>
    <mergeCell ref="A664:A775"/>
    <mergeCell ref="B664:B675"/>
    <mergeCell ref="B676:B686"/>
    <mergeCell ref="B687:B701"/>
    <mergeCell ref="B702:B714"/>
    <mergeCell ref="B715:B720"/>
    <mergeCell ref="B721:B729"/>
    <mergeCell ref="B730:B742"/>
    <mergeCell ref="B743:B753"/>
    <mergeCell ref="B609:B619"/>
    <mergeCell ref="B620:B627"/>
    <mergeCell ref="A628:A663"/>
    <mergeCell ref="B628:B629"/>
    <mergeCell ref="B630:B633"/>
    <mergeCell ref="B634:B635"/>
    <mergeCell ref="B636:B644"/>
    <mergeCell ref="B645:B646"/>
    <mergeCell ref="B647:B651"/>
    <mergeCell ref="B652:B656"/>
    <mergeCell ref="B515:B525"/>
    <mergeCell ref="A526:A627"/>
    <mergeCell ref="B526:B537"/>
    <mergeCell ref="B538:B548"/>
    <mergeCell ref="B549:B564"/>
    <mergeCell ref="B565:B574"/>
    <mergeCell ref="B575:B579"/>
    <mergeCell ref="B580:B588"/>
    <mergeCell ref="B589:B600"/>
    <mergeCell ref="B601:B608"/>
    <mergeCell ref="B461:B469"/>
    <mergeCell ref="A470:A525"/>
    <mergeCell ref="B470:B479"/>
    <mergeCell ref="B480:B484"/>
    <mergeCell ref="B485:B487"/>
    <mergeCell ref="B488:B489"/>
    <mergeCell ref="B490:B492"/>
    <mergeCell ref="B493:B496"/>
    <mergeCell ref="B497:B499"/>
    <mergeCell ref="B500:B514"/>
    <mergeCell ref="A362:A469"/>
    <mergeCell ref="B362:B373"/>
    <mergeCell ref="B374:B383"/>
    <mergeCell ref="B384:B396"/>
    <mergeCell ref="B397:B409"/>
    <mergeCell ref="B410:B414"/>
    <mergeCell ref="B415:B423"/>
    <mergeCell ref="B424:B434"/>
    <mergeCell ref="B435:B445"/>
    <mergeCell ref="B446:B460"/>
    <mergeCell ref="A347:A361"/>
    <mergeCell ref="B347:B349"/>
    <mergeCell ref="B350:B352"/>
    <mergeCell ref="B353:B354"/>
    <mergeCell ref="B355:B356"/>
    <mergeCell ref="B357:B359"/>
    <mergeCell ref="B360:B361"/>
    <mergeCell ref="B296:B305"/>
    <mergeCell ref="B306:B320"/>
    <mergeCell ref="A321:A346"/>
    <mergeCell ref="B321:B329"/>
    <mergeCell ref="B330:B332"/>
    <mergeCell ref="B333:B334"/>
    <mergeCell ref="B335:B337"/>
    <mergeCell ref="B338:B340"/>
    <mergeCell ref="B341:B346"/>
    <mergeCell ref="B230:B238"/>
    <mergeCell ref="B239:B243"/>
    <mergeCell ref="B244:B255"/>
    <mergeCell ref="A256:A320"/>
    <mergeCell ref="B256:B263"/>
    <mergeCell ref="B264:B266"/>
    <mergeCell ref="B267:B273"/>
    <mergeCell ref="B274:B281"/>
    <mergeCell ref="B282:B291"/>
    <mergeCell ref="B292:B295"/>
    <mergeCell ref="B164:B167"/>
    <mergeCell ref="B168:B180"/>
    <mergeCell ref="B181:B192"/>
    <mergeCell ref="A193:A255"/>
    <mergeCell ref="B193:B195"/>
    <mergeCell ref="B196:B197"/>
    <mergeCell ref="B198:B207"/>
    <mergeCell ref="B208:B220"/>
    <mergeCell ref="B221:B222"/>
    <mergeCell ref="B223:B229"/>
    <mergeCell ref="B96:B111"/>
    <mergeCell ref="B112:B128"/>
    <mergeCell ref="A129:A192"/>
    <mergeCell ref="B129:B138"/>
    <mergeCell ref="B139:B142"/>
    <mergeCell ref="B143:B148"/>
    <mergeCell ref="B149:B152"/>
    <mergeCell ref="B153:B154"/>
    <mergeCell ref="B155:B157"/>
    <mergeCell ref="B158:B163"/>
    <mergeCell ref="A1:I1"/>
    <mergeCell ref="A3:A128"/>
    <mergeCell ref="B3:B14"/>
    <mergeCell ref="B15:B25"/>
    <mergeCell ref="B26:B41"/>
    <mergeCell ref="B42:B54"/>
    <mergeCell ref="B55:B61"/>
    <mergeCell ref="B62:B70"/>
    <mergeCell ref="B71:B83"/>
    <mergeCell ref="B84:B9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9"/>
  <sheetViews>
    <sheetView zoomScale="85" zoomScaleNormal="85" workbookViewId="0">
      <selection activeCell="F4" sqref="F4"/>
    </sheetView>
  </sheetViews>
  <sheetFormatPr defaultRowHeight="14.4" x14ac:dyDescent="0.3"/>
  <cols>
    <col min="1" max="1" width="4.44140625" style="268" bestFit="1" customWidth="1"/>
    <col min="2" max="2" width="25.33203125" style="268" bestFit="1" customWidth="1"/>
    <col min="3" max="3" width="7.33203125" style="268" bestFit="1" customWidth="1"/>
    <col min="4" max="4" width="11.88671875" style="268" bestFit="1" customWidth="1"/>
    <col min="5" max="5" width="6.21875" style="268" bestFit="1" customWidth="1"/>
    <col min="6" max="6" width="13.5546875" style="268" bestFit="1" customWidth="1"/>
    <col min="7" max="7" width="15.109375" style="268" bestFit="1" customWidth="1"/>
    <col min="8" max="8" width="14.44140625" style="268" bestFit="1" customWidth="1"/>
    <col min="9" max="9" width="12" style="268" bestFit="1" customWidth="1"/>
    <col min="10" max="10" width="12.5546875" style="268" bestFit="1" customWidth="1"/>
    <col min="11" max="12" width="14.88671875" style="268" bestFit="1" customWidth="1"/>
    <col min="13" max="13" width="12.88671875" style="268" bestFit="1" customWidth="1"/>
    <col min="14" max="16384" width="8.88671875" style="268"/>
  </cols>
  <sheetData>
    <row r="1" spans="1:13" ht="45.6" customHeight="1" x14ac:dyDescent="0.3">
      <c r="A1" s="265" t="s">
        <v>242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7"/>
    </row>
    <row r="2" spans="1:13" ht="35.4" x14ac:dyDescent="0.3">
      <c r="A2" s="269" t="s">
        <v>243</v>
      </c>
      <c r="B2" s="270"/>
      <c r="C2" s="270"/>
      <c r="D2" s="270"/>
      <c r="E2" s="270"/>
      <c r="F2" s="270"/>
      <c r="G2" s="271" t="s">
        <v>101</v>
      </c>
      <c r="H2" s="272" t="s">
        <v>3</v>
      </c>
      <c r="I2" s="272" t="s">
        <v>64</v>
      </c>
      <c r="J2" s="272" t="s">
        <v>9</v>
      </c>
      <c r="K2" s="272" t="s">
        <v>66</v>
      </c>
      <c r="L2" s="272" t="s">
        <v>65</v>
      </c>
      <c r="M2" s="273" t="s">
        <v>5</v>
      </c>
    </row>
    <row r="3" spans="1:13" x14ac:dyDescent="0.3">
      <c r="A3" s="274" t="s">
        <v>2</v>
      </c>
      <c r="B3" s="275" t="s">
        <v>70</v>
      </c>
      <c r="C3" s="275" t="s">
        <v>8</v>
      </c>
      <c r="D3" s="275" t="s">
        <v>41</v>
      </c>
      <c r="E3" s="275" t="s">
        <v>125</v>
      </c>
      <c r="F3" s="276" t="s">
        <v>126</v>
      </c>
      <c r="G3" s="277">
        <v>41235.042520529823</v>
      </c>
      <c r="H3" s="278">
        <v>56629.85386886233</v>
      </c>
      <c r="I3" s="278">
        <v>45617.254888792828</v>
      </c>
      <c r="J3" s="278">
        <v>97731.912239091602</v>
      </c>
      <c r="K3" s="279">
        <f>IFERROR($J3/H3,"")</f>
        <v>1.7258019500705273</v>
      </c>
      <c r="L3" s="279">
        <f t="shared" ref="L3:L66" si="0">IFERROR($J3/I3,"")</f>
        <v>2.1424329999107905</v>
      </c>
      <c r="M3" s="280">
        <v>52810.101544857345</v>
      </c>
    </row>
    <row r="4" spans="1:13" x14ac:dyDescent="0.3">
      <c r="A4" s="281"/>
      <c r="B4" s="282"/>
      <c r="C4" s="282"/>
      <c r="D4" s="282"/>
      <c r="E4" s="282"/>
      <c r="F4" s="283" t="s">
        <v>127</v>
      </c>
      <c r="G4" s="284">
        <v>13084.787871256718</v>
      </c>
      <c r="H4" s="285">
        <v>22707.225035722648</v>
      </c>
      <c r="I4" s="285">
        <v>17631.201216101686</v>
      </c>
      <c r="J4" s="285">
        <v>45692.886830685617</v>
      </c>
      <c r="K4" s="286">
        <f t="shared" ref="K4:L67" si="1">IFERROR($J4/H4,"")</f>
        <v>2.0122620337272514</v>
      </c>
      <c r="L4" s="286">
        <f t="shared" si="0"/>
        <v>2.5915923861702974</v>
      </c>
      <c r="M4" s="287">
        <v>27919.096251218594</v>
      </c>
    </row>
    <row r="5" spans="1:13" x14ac:dyDescent="0.3">
      <c r="A5" s="281"/>
      <c r="B5" s="282"/>
      <c r="C5" s="282"/>
      <c r="D5" s="282"/>
      <c r="E5" s="282"/>
      <c r="F5" s="283" t="s">
        <v>128</v>
      </c>
      <c r="G5" s="284">
        <v>74986.410466137182</v>
      </c>
      <c r="H5" s="285">
        <v>39917.330017602551</v>
      </c>
      <c r="I5" s="285">
        <v>30884.219739458265</v>
      </c>
      <c r="J5" s="285">
        <v>148528.30615424819</v>
      </c>
      <c r="K5" s="286">
        <f t="shared" si="1"/>
        <v>3.7208978177836767</v>
      </c>
      <c r="L5" s="286">
        <f t="shared" si="0"/>
        <v>4.8091972990493135</v>
      </c>
      <c r="M5" s="287">
        <v>81067.543187131872</v>
      </c>
    </row>
    <row r="6" spans="1:13" x14ac:dyDescent="0.3">
      <c r="A6" s="281"/>
      <c r="B6" s="282"/>
      <c r="C6" s="282"/>
      <c r="D6" s="282"/>
      <c r="E6" s="282"/>
      <c r="F6" s="283" t="s">
        <v>129</v>
      </c>
      <c r="G6" s="284">
        <v>9517.3455188241733</v>
      </c>
      <c r="H6" s="285">
        <v>12515.319625836391</v>
      </c>
      <c r="I6" s="285">
        <v>10773.055189575151</v>
      </c>
      <c r="J6" s="285">
        <v>20634.479595130979</v>
      </c>
      <c r="K6" s="286">
        <f t="shared" si="1"/>
        <v>1.648737724007747</v>
      </c>
      <c r="L6" s="286">
        <f t="shared" si="0"/>
        <v>1.9153786212010231</v>
      </c>
      <c r="M6" s="287">
        <v>11864.566866091087</v>
      </c>
    </row>
    <row r="7" spans="1:13" x14ac:dyDescent="0.3">
      <c r="A7" s="281"/>
      <c r="B7" s="282"/>
      <c r="C7" s="282"/>
      <c r="D7" s="282"/>
      <c r="E7" s="282"/>
      <c r="F7" s="283" t="s">
        <v>130</v>
      </c>
      <c r="G7" s="284">
        <v>62440.052806112144</v>
      </c>
      <c r="H7" s="285">
        <v>88001.882659093128</v>
      </c>
      <c r="I7" s="285">
        <v>69743.372399698186</v>
      </c>
      <c r="J7" s="285">
        <v>213736.28252938922</v>
      </c>
      <c r="K7" s="286">
        <f t="shared" si="1"/>
        <v>2.4287694316424275</v>
      </c>
      <c r="L7" s="286">
        <f t="shared" si="0"/>
        <v>3.0646106601279604</v>
      </c>
      <c r="M7" s="287">
        <v>130705.5824052044</v>
      </c>
    </row>
    <row r="8" spans="1:13" x14ac:dyDescent="0.3">
      <c r="A8" s="281"/>
      <c r="B8" s="282"/>
      <c r="C8" s="282"/>
      <c r="D8" s="282"/>
      <c r="E8" s="282"/>
      <c r="F8" s="283" t="s">
        <v>131</v>
      </c>
      <c r="G8" s="284">
        <v>11336.072896150921</v>
      </c>
      <c r="H8" s="285">
        <v>16056.216377069049</v>
      </c>
      <c r="I8" s="285">
        <v>12233.187370466132</v>
      </c>
      <c r="J8" s="285">
        <v>32643.250718859224</v>
      </c>
      <c r="K8" s="286">
        <f t="shared" si="1"/>
        <v>2.0330599658260224</v>
      </c>
      <c r="L8" s="286">
        <f t="shared" si="0"/>
        <v>2.6684174557538385</v>
      </c>
      <c r="M8" s="287">
        <v>18789.06942963984</v>
      </c>
    </row>
    <row r="9" spans="1:13" x14ac:dyDescent="0.3">
      <c r="A9" s="281"/>
      <c r="B9" s="282"/>
      <c r="C9" s="282"/>
      <c r="D9" s="282"/>
      <c r="E9" s="282"/>
      <c r="F9" s="283" t="s">
        <v>132</v>
      </c>
      <c r="G9" s="284">
        <v>26456.260320731646</v>
      </c>
      <c r="H9" s="285">
        <v>32373.355923160976</v>
      </c>
      <c r="I9" s="285">
        <v>23809.596244249085</v>
      </c>
      <c r="J9" s="285">
        <v>65403.924441588591</v>
      </c>
      <c r="K9" s="286">
        <f t="shared" si="1"/>
        <v>2.0203010338757141</v>
      </c>
      <c r="L9" s="286">
        <f t="shared" si="0"/>
        <v>2.7469564695951574</v>
      </c>
      <c r="M9" s="287">
        <v>40483.335112265413</v>
      </c>
    </row>
    <row r="10" spans="1:13" x14ac:dyDescent="0.3">
      <c r="A10" s="281"/>
      <c r="B10" s="282"/>
      <c r="C10" s="282"/>
      <c r="D10" s="282"/>
      <c r="E10" s="282"/>
      <c r="F10" s="283" t="s">
        <v>133</v>
      </c>
      <c r="G10" s="284">
        <v>50366.754933788339</v>
      </c>
      <c r="H10" s="285">
        <v>111589.5045028536</v>
      </c>
      <c r="I10" s="285">
        <v>94953.190386170521</v>
      </c>
      <c r="J10" s="285">
        <v>219074.43971507507</v>
      </c>
      <c r="K10" s="286">
        <f t="shared" si="1"/>
        <v>1.9632172460222086</v>
      </c>
      <c r="L10" s="286">
        <f t="shared" si="0"/>
        <v>2.3071835588052259</v>
      </c>
      <c r="M10" s="287">
        <v>124401.29749556995</v>
      </c>
    </row>
    <row r="11" spans="1:13" x14ac:dyDescent="0.3">
      <c r="A11" s="281"/>
      <c r="B11" s="282"/>
      <c r="C11" s="282"/>
      <c r="D11" s="282"/>
      <c r="E11" s="282"/>
      <c r="F11" s="283" t="s">
        <v>134</v>
      </c>
      <c r="G11" s="284">
        <v>4313.6779004429145</v>
      </c>
      <c r="H11" s="285">
        <v>9796.206318934308</v>
      </c>
      <c r="I11" s="285">
        <v>6693.6861650342516</v>
      </c>
      <c r="J11" s="285">
        <v>16056.867804371206</v>
      </c>
      <c r="K11" s="286">
        <f t="shared" si="1"/>
        <v>1.6390904072055081</v>
      </c>
      <c r="L11" s="286">
        <f t="shared" si="0"/>
        <v>2.398807982400986</v>
      </c>
      <c r="M11" s="287">
        <v>8973.376108419634</v>
      </c>
    </row>
    <row r="12" spans="1:13" x14ac:dyDescent="0.3">
      <c r="A12" s="281"/>
      <c r="B12" s="282"/>
      <c r="C12" s="282"/>
      <c r="D12" s="282"/>
      <c r="E12" s="282"/>
      <c r="F12" s="283" t="s">
        <v>135</v>
      </c>
      <c r="G12" s="284">
        <v>20097.391496393277</v>
      </c>
      <c r="H12" s="285">
        <v>19704.454877157732</v>
      </c>
      <c r="I12" s="285">
        <v>13639.47788665776</v>
      </c>
      <c r="J12" s="285">
        <v>54899.498629228117</v>
      </c>
      <c r="K12" s="286">
        <f t="shared" si="1"/>
        <v>2.7861465324204437</v>
      </c>
      <c r="L12" s="286">
        <f t="shared" si="0"/>
        <v>4.0250439998829588</v>
      </c>
      <c r="M12" s="287">
        <v>33502.528190181707</v>
      </c>
    </row>
    <row r="13" spans="1:13" x14ac:dyDescent="0.3">
      <c r="A13" s="281"/>
      <c r="B13" s="282"/>
      <c r="C13" s="282"/>
      <c r="D13" s="282"/>
      <c r="E13" s="282"/>
      <c r="F13" s="283" t="s">
        <v>136</v>
      </c>
      <c r="G13" s="284">
        <v>10767.723402542861</v>
      </c>
      <c r="H13" s="285">
        <v>20161.196819908306</v>
      </c>
      <c r="I13" s="285">
        <v>16029.287700866496</v>
      </c>
      <c r="J13" s="285">
        <v>32770.854350591995</v>
      </c>
      <c r="K13" s="286">
        <f t="shared" si="1"/>
        <v>1.6254419141542331</v>
      </c>
      <c r="L13" s="286">
        <f t="shared" si="0"/>
        <v>2.0444360948628115</v>
      </c>
      <c r="M13" s="287">
        <v>15610.457690383066</v>
      </c>
    </row>
    <row r="14" spans="1:13" x14ac:dyDescent="0.3">
      <c r="A14" s="281"/>
      <c r="B14" s="282"/>
      <c r="C14" s="282"/>
      <c r="D14" s="282"/>
      <c r="E14" s="282"/>
      <c r="F14" s="283" t="s">
        <v>123</v>
      </c>
      <c r="G14" s="284">
        <v>324601.52013291005</v>
      </c>
      <c r="H14" s="285">
        <v>429452.54602620099</v>
      </c>
      <c r="I14" s="285">
        <v>342007.52918707032</v>
      </c>
      <c r="J14" s="285">
        <v>947172.70300825988</v>
      </c>
      <c r="K14" s="286">
        <f t="shared" si="1"/>
        <v>2.2055351907273888</v>
      </c>
      <c r="L14" s="286">
        <f t="shared" si="0"/>
        <v>2.7694498576087723</v>
      </c>
      <c r="M14" s="287">
        <v>546126.95428096293</v>
      </c>
    </row>
    <row r="15" spans="1:13" x14ac:dyDescent="0.3">
      <c r="A15" s="281"/>
      <c r="B15" s="282"/>
      <c r="C15" s="282"/>
      <c r="D15" s="282" t="s">
        <v>42</v>
      </c>
      <c r="E15" s="282" t="s">
        <v>125</v>
      </c>
      <c r="F15" s="283" t="s">
        <v>137</v>
      </c>
      <c r="G15" s="284">
        <v>7107.1600513635321</v>
      </c>
      <c r="H15" s="285">
        <v>6630.311111658023</v>
      </c>
      <c r="I15" s="285">
        <v>5254.8823326503034</v>
      </c>
      <c r="J15" s="285">
        <v>15091.736475526759</v>
      </c>
      <c r="K15" s="286">
        <f t="shared" si="1"/>
        <v>2.2761732023390393</v>
      </c>
      <c r="L15" s="286">
        <f t="shared" si="0"/>
        <v>2.8719456536175629</v>
      </c>
      <c r="M15" s="287">
        <v>6993.8198648797106</v>
      </c>
    </row>
    <row r="16" spans="1:13" x14ac:dyDescent="0.3">
      <c r="A16" s="281"/>
      <c r="B16" s="282"/>
      <c r="C16" s="282"/>
      <c r="D16" s="282"/>
      <c r="E16" s="282"/>
      <c r="F16" s="283" t="s">
        <v>138</v>
      </c>
      <c r="G16" s="284">
        <v>3835.1818139165334</v>
      </c>
      <c r="H16" s="285">
        <v>4569.5123593655262</v>
      </c>
      <c r="I16" s="285">
        <v>3994.8935529351124</v>
      </c>
      <c r="J16" s="285">
        <v>12725.127841750586</v>
      </c>
      <c r="K16" s="286">
        <f t="shared" si="1"/>
        <v>2.7847890192636355</v>
      </c>
      <c r="L16" s="286">
        <f t="shared" si="0"/>
        <v>3.1853484137020946</v>
      </c>
      <c r="M16" s="287">
        <v>8621.5752023224031</v>
      </c>
    </row>
    <row r="17" spans="1:13" x14ac:dyDescent="0.3">
      <c r="A17" s="281"/>
      <c r="B17" s="282"/>
      <c r="C17" s="282"/>
      <c r="D17" s="282"/>
      <c r="E17" s="282"/>
      <c r="F17" s="283" t="s">
        <v>139</v>
      </c>
      <c r="G17" s="284">
        <v>9199.9352947456391</v>
      </c>
      <c r="H17" s="285">
        <v>7218.3491458610351</v>
      </c>
      <c r="I17" s="285">
        <v>5690.4296251106152</v>
      </c>
      <c r="J17" s="285">
        <v>20232.555100819958</v>
      </c>
      <c r="K17" s="286">
        <f t="shared" si="1"/>
        <v>2.8029338415171012</v>
      </c>
      <c r="L17" s="286">
        <f t="shared" si="0"/>
        <v>3.5555408701547138</v>
      </c>
      <c r="M17" s="287">
        <v>14018.608117209675</v>
      </c>
    </row>
    <row r="18" spans="1:13" x14ac:dyDescent="0.3">
      <c r="A18" s="281"/>
      <c r="B18" s="282"/>
      <c r="C18" s="282"/>
      <c r="D18" s="282"/>
      <c r="E18" s="282"/>
      <c r="F18" s="283" t="s">
        <v>140</v>
      </c>
      <c r="G18" s="284">
        <v>14470.53481629469</v>
      </c>
      <c r="H18" s="285">
        <v>10186.281744661435</v>
      </c>
      <c r="I18" s="285">
        <v>9613.6707834182362</v>
      </c>
      <c r="J18" s="285">
        <v>26210.968415192307</v>
      </c>
      <c r="K18" s="286">
        <f t="shared" si="1"/>
        <v>2.5731635028580775</v>
      </c>
      <c r="L18" s="286">
        <f t="shared" si="0"/>
        <v>2.7264266694467287</v>
      </c>
      <c r="M18" s="287">
        <v>14826.419395933506</v>
      </c>
    </row>
    <row r="19" spans="1:13" x14ac:dyDescent="0.3">
      <c r="A19" s="281"/>
      <c r="B19" s="282"/>
      <c r="C19" s="282"/>
      <c r="D19" s="282"/>
      <c r="E19" s="282"/>
      <c r="F19" s="283" t="s">
        <v>141</v>
      </c>
      <c r="G19" s="284">
        <v>10591.777641124963</v>
      </c>
      <c r="H19" s="285">
        <v>14013.703665101728</v>
      </c>
      <c r="I19" s="285">
        <v>12933.799060629779</v>
      </c>
      <c r="J19" s="285">
        <v>37016.456456183791</v>
      </c>
      <c r="K19" s="286">
        <f t="shared" si="1"/>
        <v>2.6414470678701254</v>
      </c>
      <c r="L19" s="286">
        <f t="shared" si="0"/>
        <v>2.861994088717609</v>
      </c>
      <c r="M19" s="287">
        <v>23899.505936396665</v>
      </c>
    </row>
    <row r="20" spans="1:13" x14ac:dyDescent="0.3">
      <c r="A20" s="281"/>
      <c r="B20" s="282"/>
      <c r="C20" s="282"/>
      <c r="D20" s="282"/>
      <c r="E20" s="282"/>
      <c r="F20" s="283" t="s">
        <v>142</v>
      </c>
      <c r="G20" s="284">
        <v>32558.109849241126</v>
      </c>
      <c r="H20" s="285">
        <v>37694.035397860454</v>
      </c>
      <c r="I20" s="285">
        <v>27923.124276583967</v>
      </c>
      <c r="J20" s="285">
        <v>79659.483951230781</v>
      </c>
      <c r="K20" s="286">
        <f t="shared" si="1"/>
        <v>2.1133180119991164</v>
      </c>
      <c r="L20" s="286">
        <f t="shared" si="0"/>
        <v>2.852814146518424</v>
      </c>
      <c r="M20" s="287">
        <v>51376.715194935801</v>
      </c>
    </row>
    <row r="21" spans="1:13" x14ac:dyDescent="0.3">
      <c r="A21" s="281"/>
      <c r="B21" s="282"/>
      <c r="C21" s="282"/>
      <c r="D21" s="282"/>
      <c r="E21" s="282"/>
      <c r="F21" s="283" t="s">
        <v>143</v>
      </c>
      <c r="G21" s="284">
        <v>37184.489924601941</v>
      </c>
      <c r="H21" s="285">
        <v>43426.323867218467</v>
      </c>
      <c r="I21" s="285">
        <v>36481.160918110567</v>
      </c>
      <c r="J21" s="285">
        <v>80135.910486435911</v>
      </c>
      <c r="K21" s="286">
        <f t="shared" si="1"/>
        <v>1.8453302824218254</v>
      </c>
      <c r="L21" s="286">
        <f t="shared" si="0"/>
        <v>2.196638168020951</v>
      </c>
      <c r="M21" s="287">
        <v>47191.927569493644</v>
      </c>
    </row>
    <row r="22" spans="1:13" x14ac:dyDescent="0.3">
      <c r="A22" s="281"/>
      <c r="B22" s="282"/>
      <c r="C22" s="282"/>
      <c r="D22" s="282"/>
      <c r="E22" s="282"/>
      <c r="F22" s="283" t="s">
        <v>144</v>
      </c>
      <c r="G22" s="284">
        <v>22799.169612799804</v>
      </c>
      <c r="H22" s="285">
        <v>101382.55547983124</v>
      </c>
      <c r="I22" s="285">
        <v>97303.795508448791</v>
      </c>
      <c r="J22" s="285">
        <v>350838.94245793141</v>
      </c>
      <c r="K22" s="286">
        <f t="shared" si="1"/>
        <v>3.4605454636397122</v>
      </c>
      <c r="L22" s="286">
        <f t="shared" si="0"/>
        <v>3.6056038782934055</v>
      </c>
      <c r="M22" s="287">
        <v>249466.2791785195</v>
      </c>
    </row>
    <row r="23" spans="1:13" x14ac:dyDescent="0.3">
      <c r="A23" s="281"/>
      <c r="B23" s="282"/>
      <c r="C23" s="282"/>
      <c r="D23" s="282"/>
      <c r="E23" s="282"/>
      <c r="F23" s="283" t="s">
        <v>145</v>
      </c>
      <c r="G23" s="284">
        <v>4147.1293227824899</v>
      </c>
      <c r="H23" s="285">
        <v>2761.8363646078074</v>
      </c>
      <c r="I23" s="285">
        <v>2495.2422334756097</v>
      </c>
      <c r="J23" s="285">
        <v>8578.8348344048154</v>
      </c>
      <c r="K23" s="286">
        <f t="shared" si="1"/>
        <v>3.1062067776137225</v>
      </c>
      <c r="L23" s="286">
        <f t="shared" si="0"/>
        <v>3.4380769607507813</v>
      </c>
      <c r="M23" s="287">
        <v>4369.3923045240999</v>
      </c>
    </row>
    <row r="24" spans="1:13" x14ac:dyDescent="0.3">
      <c r="A24" s="281"/>
      <c r="B24" s="282"/>
      <c r="C24" s="282"/>
      <c r="D24" s="282"/>
      <c r="E24" s="282"/>
      <c r="F24" s="283" t="s">
        <v>146</v>
      </c>
      <c r="G24" s="284">
        <v>34593.419375492624</v>
      </c>
      <c r="H24" s="285">
        <v>32467.71628113445</v>
      </c>
      <c r="I24" s="285">
        <v>24857.967523120711</v>
      </c>
      <c r="J24" s="285">
        <v>70120.91283443151</v>
      </c>
      <c r="K24" s="286">
        <f t="shared" si="1"/>
        <v>2.1597118881803112</v>
      </c>
      <c r="L24" s="286">
        <f t="shared" si="0"/>
        <v>2.820862677900402</v>
      </c>
      <c r="M24" s="287">
        <v>41003.386804334958</v>
      </c>
    </row>
    <row r="25" spans="1:13" x14ac:dyDescent="0.3">
      <c r="A25" s="281"/>
      <c r="B25" s="282"/>
      <c r="C25" s="282"/>
      <c r="D25" s="282"/>
      <c r="E25" s="282"/>
      <c r="F25" s="283" t="s">
        <v>123</v>
      </c>
      <c r="G25" s="284">
        <v>176486.90770236336</v>
      </c>
      <c r="H25" s="285">
        <v>260350.62541730018</v>
      </c>
      <c r="I25" s="285">
        <v>226548.96581448367</v>
      </c>
      <c r="J25" s="285">
        <v>700610.92885390797</v>
      </c>
      <c r="K25" s="286">
        <f t="shared" si="1"/>
        <v>2.6910284072909039</v>
      </c>
      <c r="L25" s="286">
        <f t="shared" si="0"/>
        <v>3.0925364251171379</v>
      </c>
      <c r="M25" s="287">
        <v>461767.62956855004</v>
      </c>
    </row>
    <row r="26" spans="1:13" x14ac:dyDescent="0.3">
      <c r="A26" s="281"/>
      <c r="B26" s="282"/>
      <c r="C26" s="282"/>
      <c r="D26" s="282" t="s">
        <v>43</v>
      </c>
      <c r="E26" s="282" t="s">
        <v>125</v>
      </c>
      <c r="F26" s="283" t="s">
        <v>147</v>
      </c>
      <c r="G26" s="284">
        <v>15530.499658285536</v>
      </c>
      <c r="H26" s="285">
        <v>13152.553526953221</v>
      </c>
      <c r="I26" s="285">
        <v>12745.291017378373</v>
      </c>
      <c r="J26" s="285">
        <v>31057.175923010825</v>
      </c>
      <c r="K26" s="286">
        <f t="shared" si="1"/>
        <v>2.3613038988486972</v>
      </c>
      <c r="L26" s="286">
        <f t="shared" si="0"/>
        <v>2.4367569073679021</v>
      </c>
      <c r="M26" s="287">
        <v>13597.269546177558</v>
      </c>
    </row>
    <row r="27" spans="1:13" x14ac:dyDescent="0.3">
      <c r="A27" s="281"/>
      <c r="B27" s="282"/>
      <c r="C27" s="282"/>
      <c r="D27" s="282"/>
      <c r="E27" s="282"/>
      <c r="F27" s="283" t="s">
        <v>148</v>
      </c>
      <c r="G27" s="284">
        <v>17565.209698688177</v>
      </c>
      <c r="H27" s="285">
        <v>11208.911377732113</v>
      </c>
      <c r="I27" s="285">
        <v>8895.6652550795934</v>
      </c>
      <c r="J27" s="285">
        <v>22896.612793542383</v>
      </c>
      <c r="K27" s="286">
        <f t="shared" si="1"/>
        <v>2.0427151238816403</v>
      </c>
      <c r="L27" s="286">
        <f t="shared" si="0"/>
        <v>2.573906744126639</v>
      </c>
      <c r="M27" s="287">
        <v>8149.2499065446782</v>
      </c>
    </row>
    <row r="28" spans="1:13" x14ac:dyDescent="0.3">
      <c r="A28" s="281"/>
      <c r="B28" s="282"/>
      <c r="C28" s="282"/>
      <c r="D28" s="282"/>
      <c r="E28" s="282"/>
      <c r="F28" s="283" t="s">
        <v>149</v>
      </c>
      <c r="G28" s="284">
        <v>26329.072324902791</v>
      </c>
      <c r="H28" s="285">
        <v>28376.802403899601</v>
      </c>
      <c r="I28" s="285">
        <v>23773.617218104919</v>
      </c>
      <c r="J28" s="285">
        <v>42611.283485645945</v>
      </c>
      <c r="K28" s="286">
        <f t="shared" si="1"/>
        <v>1.5016238573726761</v>
      </c>
      <c r="L28" s="286">
        <f t="shared" si="0"/>
        <v>1.7923769485610757</v>
      </c>
      <c r="M28" s="287">
        <v>16529.517714282429</v>
      </c>
    </row>
    <row r="29" spans="1:13" x14ac:dyDescent="0.3">
      <c r="A29" s="281"/>
      <c r="B29" s="282"/>
      <c r="C29" s="282"/>
      <c r="D29" s="282"/>
      <c r="E29" s="282"/>
      <c r="F29" s="283" t="s">
        <v>150</v>
      </c>
      <c r="G29" s="284">
        <v>20137.088724103811</v>
      </c>
      <c r="H29" s="285">
        <v>22002.887317742945</v>
      </c>
      <c r="I29" s="285">
        <v>20502.160245551604</v>
      </c>
      <c r="J29" s="285">
        <v>56443.124689166507</v>
      </c>
      <c r="K29" s="286">
        <f t="shared" si="1"/>
        <v>2.5652599076690832</v>
      </c>
      <c r="L29" s="286">
        <f t="shared" si="0"/>
        <v>2.75303304691578</v>
      </c>
      <c r="M29" s="287">
        <v>19309.786549528941</v>
      </c>
    </row>
    <row r="30" spans="1:13" x14ac:dyDescent="0.3">
      <c r="A30" s="281"/>
      <c r="B30" s="282"/>
      <c r="C30" s="282"/>
      <c r="D30" s="282"/>
      <c r="E30" s="282"/>
      <c r="F30" s="283" t="s">
        <v>151</v>
      </c>
      <c r="G30" s="284">
        <v>33559.912920694493</v>
      </c>
      <c r="H30" s="285">
        <v>25256.26976786667</v>
      </c>
      <c r="I30" s="285">
        <v>22439.028952591918</v>
      </c>
      <c r="J30" s="285">
        <v>67375.921524215621</v>
      </c>
      <c r="K30" s="286">
        <f t="shared" si="1"/>
        <v>2.6676909196597753</v>
      </c>
      <c r="L30" s="286">
        <f t="shared" si="0"/>
        <v>3.0026219791669315</v>
      </c>
      <c r="M30" s="287">
        <v>31377.371303896667</v>
      </c>
    </row>
    <row r="31" spans="1:13" x14ac:dyDescent="0.3">
      <c r="A31" s="281"/>
      <c r="B31" s="282"/>
      <c r="C31" s="282"/>
      <c r="D31" s="282"/>
      <c r="E31" s="282"/>
      <c r="F31" s="283" t="s">
        <v>152</v>
      </c>
      <c r="G31" s="284">
        <v>26322.490872580696</v>
      </c>
      <c r="H31" s="285">
        <v>22938.082307404158</v>
      </c>
      <c r="I31" s="285">
        <v>19929.29359960301</v>
      </c>
      <c r="J31" s="285">
        <v>35598.447517766173</v>
      </c>
      <c r="K31" s="286">
        <f t="shared" si="1"/>
        <v>1.5519365150361932</v>
      </c>
      <c r="L31" s="286">
        <f t="shared" si="0"/>
        <v>1.7862372963623403</v>
      </c>
      <c r="M31" s="287">
        <v>12651.852569043891</v>
      </c>
    </row>
    <row r="32" spans="1:13" x14ac:dyDescent="0.3">
      <c r="A32" s="281"/>
      <c r="B32" s="282"/>
      <c r="C32" s="282"/>
      <c r="D32" s="282"/>
      <c r="E32" s="282"/>
      <c r="F32" s="283" t="s">
        <v>153</v>
      </c>
      <c r="G32" s="284">
        <v>24412.342638520367</v>
      </c>
      <c r="H32" s="285">
        <v>22732.72177923128</v>
      </c>
      <c r="I32" s="285">
        <v>21552.594097112098</v>
      </c>
      <c r="J32" s="285">
        <v>48683.783042014897</v>
      </c>
      <c r="K32" s="286">
        <f t="shared" si="1"/>
        <v>2.1415729939778978</v>
      </c>
      <c r="L32" s="286">
        <f t="shared" si="0"/>
        <v>2.2588363527218376</v>
      </c>
      <c r="M32" s="287">
        <v>19153.303235944899</v>
      </c>
    </row>
    <row r="33" spans="1:13" x14ac:dyDescent="0.3">
      <c r="A33" s="281"/>
      <c r="B33" s="282"/>
      <c r="C33" s="282"/>
      <c r="D33" s="282"/>
      <c r="E33" s="282"/>
      <c r="F33" s="283" t="s">
        <v>154</v>
      </c>
      <c r="G33" s="284">
        <v>29550.014141120599</v>
      </c>
      <c r="H33" s="285">
        <v>26188.8488900966</v>
      </c>
      <c r="I33" s="285">
        <v>20389.800594319575</v>
      </c>
      <c r="J33" s="285">
        <v>52837.873786485012</v>
      </c>
      <c r="K33" s="286">
        <f t="shared" si="1"/>
        <v>2.0175714483757181</v>
      </c>
      <c r="L33" s="286">
        <f t="shared" si="0"/>
        <v>2.5913874705182351</v>
      </c>
      <c r="M33" s="287">
        <v>19942.157379739005</v>
      </c>
    </row>
    <row r="34" spans="1:13" x14ac:dyDescent="0.3">
      <c r="A34" s="281"/>
      <c r="B34" s="282"/>
      <c r="C34" s="282"/>
      <c r="D34" s="282"/>
      <c r="E34" s="282"/>
      <c r="F34" s="283" t="s">
        <v>155</v>
      </c>
      <c r="G34" s="284">
        <v>27220.405362782596</v>
      </c>
      <c r="H34" s="285">
        <v>18321.212873852219</v>
      </c>
      <c r="I34" s="285">
        <v>14285.712941848176</v>
      </c>
      <c r="J34" s="285">
        <v>43810.34063588344</v>
      </c>
      <c r="K34" s="286">
        <f t="shared" si="1"/>
        <v>2.391235827973428</v>
      </c>
      <c r="L34" s="286">
        <f t="shared" si="0"/>
        <v>3.0667241330005051</v>
      </c>
      <c r="M34" s="287">
        <v>19173.193927533735</v>
      </c>
    </row>
    <row r="35" spans="1:13" x14ac:dyDescent="0.3">
      <c r="A35" s="281"/>
      <c r="B35" s="282"/>
      <c r="C35" s="282"/>
      <c r="D35" s="282"/>
      <c r="E35" s="282"/>
      <c r="F35" s="283" t="s">
        <v>156</v>
      </c>
      <c r="G35" s="284">
        <v>20373.176111163852</v>
      </c>
      <c r="H35" s="285">
        <v>25170.605803057322</v>
      </c>
      <c r="I35" s="285">
        <v>21646.63965576607</v>
      </c>
      <c r="J35" s="285">
        <v>25462.282630774029</v>
      </c>
      <c r="K35" s="286">
        <f t="shared" si="1"/>
        <v>1.0115879939481345</v>
      </c>
      <c r="L35" s="286">
        <f t="shared" si="0"/>
        <v>1.1762695289285501</v>
      </c>
      <c r="M35" s="287">
        <v>9633.9821705201211</v>
      </c>
    </row>
    <row r="36" spans="1:13" x14ac:dyDescent="0.3">
      <c r="A36" s="281"/>
      <c r="B36" s="282"/>
      <c r="C36" s="282"/>
      <c r="D36" s="282"/>
      <c r="E36" s="282"/>
      <c r="F36" s="283" t="s">
        <v>157</v>
      </c>
      <c r="G36" s="284">
        <v>16828.171912764163</v>
      </c>
      <c r="H36" s="285">
        <v>13640.559853067836</v>
      </c>
      <c r="I36" s="285">
        <v>11996.831141120298</v>
      </c>
      <c r="J36" s="285">
        <v>19694.470882662652</v>
      </c>
      <c r="K36" s="286">
        <f t="shared" si="1"/>
        <v>1.4438169030307988</v>
      </c>
      <c r="L36" s="286">
        <f t="shared" si="0"/>
        <v>1.6416394171922577</v>
      </c>
      <c r="M36" s="287">
        <v>5883.1440508391042</v>
      </c>
    </row>
    <row r="37" spans="1:13" x14ac:dyDescent="0.3">
      <c r="A37" s="281"/>
      <c r="B37" s="282"/>
      <c r="C37" s="282"/>
      <c r="D37" s="282"/>
      <c r="E37" s="282"/>
      <c r="F37" s="283" t="s">
        <v>158</v>
      </c>
      <c r="G37" s="284">
        <v>25029.946449220679</v>
      </c>
      <c r="H37" s="285">
        <v>28826.961631901111</v>
      </c>
      <c r="I37" s="285">
        <v>23110.760010057387</v>
      </c>
      <c r="J37" s="285">
        <v>50189.281206094856</v>
      </c>
      <c r="K37" s="286">
        <f t="shared" si="1"/>
        <v>1.741053457071706</v>
      </c>
      <c r="L37" s="286">
        <f t="shared" si="0"/>
        <v>2.1716845826036608</v>
      </c>
      <c r="M37" s="287">
        <v>19202.07993671544</v>
      </c>
    </row>
    <row r="38" spans="1:13" x14ac:dyDescent="0.3">
      <c r="A38" s="281"/>
      <c r="B38" s="282"/>
      <c r="C38" s="282"/>
      <c r="D38" s="282"/>
      <c r="E38" s="282"/>
      <c r="F38" s="283" t="s">
        <v>159</v>
      </c>
      <c r="G38" s="284">
        <v>49063.057917684942</v>
      </c>
      <c r="H38" s="285">
        <v>51980.401304042905</v>
      </c>
      <c r="I38" s="285">
        <v>47382.567736799501</v>
      </c>
      <c r="J38" s="285">
        <v>84409.13073095298</v>
      </c>
      <c r="K38" s="286">
        <f t="shared" si="1"/>
        <v>1.6238645453548635</v>
      </c>
      <c r="L38" s="286">
        <f t="shared" si="0"/>
        <v>1.7814385070861605</v>
      </c>
      <c r="M38" s="287">
        <v>37096.191867733673</v>
      </c>
    </row>
    <row r="39" spans="1:13" x14ac:dyDescent="0.3">
      <c r="A39" s="281"/>
      <c r="B39" s="282"/>
      <c r="C39" s="282"/>
      <c r="D39" s="282"/>
      <c r="E39" s="282"/>
      <c r="F39" s="283" t="s">
        <v>160</v>
      </c>
      <c r="G39" s="284">
        <v>35130.029288388716</v>
      </c>
      <c r="H39" s="285">
        <v>31196.740387238206</v>
      </c>
      <c r="I39" s="285">
        <v>24513.530267392758</v>
      </c>
      <c r="J39" s="285">
        <v>35494.967775841564</v>
      </c>
      <c r="K39" s="286">
        <f t="shared" si="1"/>
        <v>1.1377780926869416</v>
      </c>
      <c r="L39" s="286">
        <f t="shared" si="0"/>
        <v>1.4479745425756168</v>
      </c>
      <c r="M39" s="287">
        <v>14556.776161996297</v>
      </c>
    </row>
    <row r="40" spans="1:13" x14ac:dyDescent="0.3">
      <c r="A40" s="281"/>
      <c r="B40" s="282"/>
      <c r="C40" s="282"/>
      <c r="D40" s="282"/>
      <c r="E40" s="282"/>
      <c r="F40" s="283" t="s">
        <v>161</v>
      </c>
      <c r="G40" s="284">
        <v>5517.1262625607396</v>
      </c>
      <c r="H40" s="285">
        <v>4999.1402822848568</v>
      </c>
      <c r="I40" s="285">
        <v>4544.0622450862647</v>
      </c>
      <c r="J40" s="285">
        <v>12305.213147711174</v>
      </c>
      <c r="K40" s="286">
        <f t="shared" si="1"/>
        <v>2.461465862703712</v>
      </c>
      <c r="L40" s="286">
        <f t="shared" si="0"/>
        <v>2.7079763621234401</v>
      </c>
      <c r="M40" s="287">
        <v>5444.6521705811756</v>
      </c>
    </row>
    <row r="41" spans="1:13" x14ac:dyDescent="0.3">
      <c r="A41" s="281"/>
      <c r="B41" s="282"/>
      <c r="C41" s="282"/>
      <c r="D41" s="282"/>
      <c r="E41" s="282"/>
      <c r="F41" s="283" t="s">
        <v>123</v>
      </c>
      <c r="G41" s="284">
        <v>372568.54428346222</v>
      </c>
      <c r="H41" s="285">
        <v>345992.69950637111</v>
      </c>
      <c r="I41" s="285">
        <v>297707.55497781152</v>
      </c>
      <c r="J41" s="285">
        <v>628869.90977176803</v>
      </c>
      <c r="K41" s="286">
        <f t="shared" si="1"/>
        <v>1.8175814422355696</v>
      </c>
      <c r="L41" s="286">
        <f t="shared" si="0"/>
        <v>2.1123747088603055</v>
      </c>
      <c r="M41" s="287">
        <v>251700.52849107762</v>
      </c>
    </row>
    <row r="42" spans="1:13" x14ac:dyDescent="0.3">
      <c r="A42" s="281"/>
      <c r="B42" s="282"/>
      <c r="C42" s="282"/>
      <c r="D42" s="282" t="s">
        <v>44</v>
      </c>
      <c r="E42" s="282" t="s">
        <v>125</v>
      </c>
      <c r="F42" s="283" t="s">
        <v>162</v>
      </c>
      <c r="G42" s="284">
        <v>6639.6721661080082</v>
      </c>
      <c r="H42" s="285">
        <v>6232.321655115572</v>
      </c>
      <c r="I42" s="285">
        <v>4828.1886924221144</v>
      </c>
      <c r="J42" s="285">
        <v>14053.592047886046</v>
      </c>
      <c r="K42" s="286">
        <f t="shared" si="1"/>
        <v>2.2549529413891327</v>
      </c>
      <c r="L42" s="286">
        <f t="shared" si="0"/>
        <v>2.9107379481550266</v>
      </c>
      <c r="M42" s="287">
        <v>11298.818115966527</v>
      </c>
    </row>
    <row r="43" spans="1:13" x14ac:dyDescent="0.3">
      <c r="A43" s="281"/>
      <c r="B43" s="282"/>
      <c r="C43" s="282"/>
      <c r="D43" s="282"/>
      <c r="E43" s="282"/>
      <c r="F43" s="283" t="s">
        <v>163</v>
      </c>
      <c r="G43" s="284">
        <v>21705.688055951727</v>
      </c>
      <c r="H43" s="285">
        <v>12204.407316226036</v>
      </c>
      <c r="I43" s="285">
        <v>10303.887659058386</v>
      </c>
      <c r="J43" s="285">
        <v>29200.547483334882</v>
      </c>
      <c r="K43" s="286">
        <f t="shared" si="1"/>
        <v>2.3926231505328484</v>
      </c>
      <c r="L43" s="286">
        <f t="shared" si="0"/>
        <v>2.8339349621755634</v>
      </c>
      <c r="M43" s="287">
        <v>19640.732368045185</v>
      </c>
    </row>
    <row r="44" spans="1:13" x14ac:dyDescent="0.3">
      <c r="A44" s="281"/>
      <c r="B44" s="282"/>
      <c r="C44" s="282"/>
      <c r="D44" s="282"/>
      <c r="E44" s="282"/>
      <c r="F44" s="283" t="s">
        <v>164</v>
      </c>
      <c r="G44" s="284">
        <v>9988.0030297865214</v>
      </c>
      <c r="H44" s="285">
        <v>2790.5302755734988</v>
      </c>
      <c r="I44" s="285">
        <v>1949.071893523103</v>
      </c>
      <c r="J44" s="285">
        <v>4504.4355862457924</v>
      </c>
      <c r="K44" s="286">
        <f t="shared" si="1"/>
        <v>1.6141862446986204</v>
      </c>
      <c r="L44" s="286">
        <f t="shared" si="0"/>
        <v>2.3110669243214348</v>
      </c>
      <c r="M44" s="287">
        <v>2048.6726898639768</v>
      </c>
    </row>
    <row r="45" spans="1:13" x14ac:dyDescent="0.3">
      <c r="A45" s="281"/>
      <c r="B45" s="282"/>
      <c r="C45" s="282"/>
      <c r="D45" s="282"/>
      <c r="E45" s="282"/>
      <c r="F45" s="283" t="s">
        <v>165</v>
      </c>
      <c r="G45" s="284">
        <v>5194.6761332129599</v>
      </c>
      <c r="H45" s="285">
        <v>4427.920473263327</v>
      </c>
      <c r="I45" s="285">
        <v>4118.0789088424144</v>
      </c>
      <c r="J45" s="285">
        <v>11016.523094870552</v>
      </c>
      <c r="K45" s="286">
        <f t="shared" si="1"/>
        <v>2.4879676953076575</v>
      </c>
      <c r="L45" s="286">
        <f t="shared" si="0"/>
        <v>2.6751607578999206</v>
      </c>
      <c r="M45" s="287">
        <v>7234.4686026701629</v>
      </c>
    </row>
    <row r="46" spans="1:13" x14ac:dyDescent="0.3">
      <c r="A46" s="281"/>
      <c r="B46" s="282"/>
      <c r="C46" s="282"/>
      <c r="D46" s="282"/>
      <c r="E46" s="282"/>
      <c r="F46" s="283" t="s">
        <v>166</v>
      </c>
      <c r="G46" s="284">
        <v>15274.226856214767</v>
      </c>
      <c r="H46" s="285">
        <v>11868.790728504093</v>
      </c>
      <c r="I46" s="285">
        <v>10910.569187203122</v>
      </c>
      <c r="J46" s="285">
        <v>30344.624414344733</v>
      </c>
      <c r="K46" s="286">
        <f t="shared" si="1"/>
        <v>2.5566736416936791</v>
      </c>
      <c r="L46" s="286">
        <f t="shared" si="0"/>
        <v>2.7812136923099837</v>
      </c>
      <c r="M46" s="287">
        <v>19013.084783516853</v>
      </c>
    </row>
    <row r="47" spans="1:13" x14ac:dyDescent="0.3">
      <c r="A47" s="281"/>
      <c r="B47" s="282"/>
      <c r="C47" s="282"/>
      <c r="D47" s="282"/>
      <c r="E47" s="282"/>
      <c r="F47" s="283" t="s">
        <v>167</v>
      </c>
      <c r="G47" s="284">
        <v>476.42889850160003</v>
      </c>
      <c r="H47" s="285">
        <v>204.54300072867673</v>
      </c>
      <c r="I47" s="285">
        <v>145.47281393472798</v>
      </c>
      <c r="J47" s="285">
        <v>335.74693666623352</v>
      </c>
      <c r="K47" s="286">
        <f t="shared" si="1"/>
        <v>1.6414491596884162</v>
      </c>
      <c r="L47" s="286">
        <f t="shared" si="0"/>
        <v>2.307970318198969</v>
      </c>
      <c r="M47" s="287">
        <v>153.32811413577039</v>
      </c>
    </row>
    <row r="48" spans="1:13" x14ac:dyDescent="0.3">
      <c r="A48" s="281"/>
      <c r="B48" s="282"/>
      <c r="C48" s="282"/>
      <c r="D48" s="282"/>
      <c r="E48" s="282"/>
      <c r="F48" s="283" t="s">
        <v>168</v>
      </c>
      <c r="G48" s="284">
        <v>25824.969749897817</v>
      </c>
      <c r="H48" s="285">
        <v>18887.827257981786</v>
      </c>
      <c r="I48" s="285">
        <v>17498.536136350318</v>
      </c>
      <c r="J48" s="285">
        <v>46844.881828957346</v>
      </c>
      <c r="K48" s="286">
        <f t="shared" si="1"/>
        <v>2.4801625506798946</v>
      </c>
      <c r="L48" s="286">
        <f t="shared" si="0"/>
        <v>2.677074325757161</v>
      </c>
      <c r="M48" s="287">
        <v>33333.297089819236</v>
      </c>
    </row>
    <row r="49" spans="1:13" x14ac:dyDescent="0.3">
      <c r="A49" s="281"/>
      <c r="B49" s="282"/>
      <c r="C49" s="282"/>
      <c r="D49" s="282"/>
      <c r="E49" s="282"/>
      <c r="F49" s="283" t="s">
        <v>169</v>
      </c>
      <c r="G49" s="284">
        <v>6411.1448678558227</v>
      </c>
      <c r="H49" s="285">
        <v>5907.696363905472</v>
      </c>
      <c r="I49" s="285">
        <v>5652.1088724147276</v>
      </c>
      <c r="J49" s="285">
        <v>15754.698119516015</v>
      </c>
      <c r="K49" s="286">
        <f t="shared" si="1"/>
        <v>2.666809048578263</v>
      </c>
      <c r="L49" s="286">
        <f t="shared" si="0"/>
        <v>2.7874017424553252</v>
      </c>
      <c r="M49" s="287">
        <v>11749.291518974071</v>
      </c>
    </row>
    <row r="50" spans="1:13" x14ac:dyDescent="0.3">
      <c r="A50" s="281"/>
      <c r="B50" s="282"/>
      <c r="C50" s="282"/>
      <c r="D50" s="282"/>
      <c r="E50" s="282"/>
      <c r="F50" s="283" t="s">
        <v>170</v>
      </c>
      <c r="G50" s="284">
        <v>6929.1184960984037</v>
      </c>
      <c r="H50" s="285">
        <v>4321.9306131500771</v>
      </c>
      <c r="I50" s="285">
        <v>3918.1602943525909</v>
      </c>
      <c r="J50" s="285">
        <v>8385.9413099282774</v>
      </c>
      <c r="K50" s="286">
        <f t="shared" si="1"/>
        <v>1.9403229853836341</v>
      </c>
      <c r="L50" s="286">
        <f t="shared" si="0"/>
        <v>2.1402752005871957</v>
      </c>
      <c r="M50" s="287">
        <v>4563.8441885129832</v>
      </c>
    </row>
    <row r="51" spans="1:13" x14ac:dyDescent="0.3">
      <c r="A51" s="281"/>
      <c r="B51" s="282"/>
      <c r="C51" s="282"/>
      <c r="D51" s="282"/>
      <c r="E51" s="282"/>
      <c r="F51" s="283" t="s">
        <v>171</v>
      </c>
      <c r="G51" s="284">
        <v>9979.2078607603198</v>
      </c>
      <c r="H51" s="285">
        <v>4942.1264333719328</v>
      </c>
      <c r="I51" s="285">
        <v>4068.6922371967958</v>
      </c>
      <c r="J51" s="285">
        <v>8371.490154000001</v>
      </c>
      <c r="K51" s="286">
        <f t="shared" si="1"/>
        <v>1.6939044896688871</v>
      </c>
      <c r="L51" s="286">
        <f t="shared" si="0"/>
        <v>2.0575383110735603</v>
      </c>
      <c r="M51" s="287">
        <v>4091.5396115372919</v>
      </c>
    </row>
    <row r="52" spans="1:13" x14ac:dyDescent="0.3">
      <c r="A52" s="281"/>
      <c r="B52" s="282"/>
      <c r="C52" s="282"/>
      <c r="D52" s="282"/>
      <c r="E52" s="282"/>
      <c r="F52" s="283" t="s">
        <v>172</v>
      </c>
      <c r="G52" s="284">
        <v>19410.881281143473</v>
      </c>
      <c r="H52" s="285">
        <v>10971.112060135458</v>
      </c>
      <c r="I52" s="285">
        <v>9101.7388456727604</v>
      </c>
      <c r="J52" s="285">
        <v>19623.264994259032</v>
      </c>
      <c r="K52" s="286">
        <f t="shared" si="1"/>
        <v>1.7886304402597404</v>
      </c>
      <c r="L52" s="286">
        <f t="shared" si="0"/>
        <v>2.1559907757173806</v>
      </c>
      <c r="M52" s="287">
        <v>11537.048104686781</v>
      </c>
    </row>
    <row r="53" spans="1:13" x14ac:dyDescent="0.3">
      <c r="A53" s="281"/>
      <c r="B53" s="282"/>
      <c r="C53" s="282"/>
      <c r="D53" s="282"/>
      <c r="E53" s="282"/>
      <c r="F53" s="283" t="s">
        <v>173</v>
      </c>
      <c r="G53" s="284">
        <v>5718.1506600349167</v>
      </c>
      <c r="H53" s="285">
        <v>3125.192820324356</v>
      </c>
      <c r="I53" s="285">
        <v>2941.9863237173654</v>
      </c>
      <c r="J53" s="285">
        <v>8092.260299529582</v>
      </c>
      <c r="K53" s="286">
        <f t="shared" si="1"/>
        <v>2.5893635256367018</v>
      </c>
      <c r="L53" s="286">
        <f t="shared" si="0"/>
        <v>2.7506111208921444</v>
      </c>
      <c r="M53" s="287">
        <v>5536.2822011197322</v>
      </c>
    </row>
    <row r="54" spans="1:13" x14ac:dyDescent="0.3">
      <c r="A54" s="281"/>
      <c r="B54" s="282"/>
      <c r="C54" s="282"/>
      <c r="D54" s="282"/>
      <c r="E54" s="282"/>
      <c r="F54" s="283" t="s">
        <v>123</v>
      </c>
      <c r="G54" s="284">
        <v>133552.16805556635</v>
      </c>
      <c r="H54" s="285">
        <v>85884.398998280289</v>
      </c>
      <c r="I54" s="285">
        <v>75436.491864688418</v>
      </c>
      <c r="J54" s="285">
        <v>196528.00626953845</v>
      </c>
      <c r="K54" s="286">
        <f t="shared" si="1"/>
        <v>2.2882852830288032</v>
      </c>
      <c r="L54" s="286">
        <f t="shared" si="0"/>
        <v>2.6052113693469963</v>
      </c>
      <c r="M54" s="287">
        <v>130200.40738884857</v>
      </c>
    </row>
    <row r="55" spans="1:13" x14ac:dyDescent="0.3">
      <c r="A55" s="281"/>
      <c r="B55" s="282"/>
      <c r="C55" s="282"/>
      <c r="D55" s="282" t="s">
        <v>7</v>
      </c>
      <c r="E55" s="282" t="s">
        <v>125</v>
      </c>
      <c r="F55" s="283" t="s">
        <v>174</v>
      </c>
      <c r="G55" s="284">
        <v>10551.384213326701</v>
      </c>
      <c r="H55" s="285">
        <v>9052.5848505836293</v>
      </c>
      <c r="I55" s="285">
        <v>8413.3150065646732</v>
      </c>
      <c r="J55" s="285">
        <v>15910.076195673088</v>
      </c>
      <c r="K55" s="286">
        <f t="shared" si="1"/>
        <v>1.7575174890128038</v>
      </c>
      <c r="L55" s="286">
        <f t="shared" si="0"/>
        <v>1.8910591346287287</v>
      </c>
      <c r="M55" s="287">
        <v>6983.9569022779178</v>
      </c>
    </row>
    <row r="56" spans="1:13" x14ac:dyDescent="0.3">
      <c r="A56" s="281"/>
      <c r="B56" s="282"/>
      <c r="C56" s="282"/>
      <c r="D56" s="282"/>
      <c r="E56" s="282"/>
      <c r="F56" s="283" t="s">
        <v>175</v>
      </c>
      <c r="G56" s="284">
        <v>25603.215168734747</v>
      </c>
      <c r="H56" s="285">
        <v>24111.920155880096</v>
      </c>
      <c r="I56" s="285">
        <v>22771.679165494235</v>
      </c>
      <c r="J56" s="285">
        <v>55905.982249115819</v>
      </c>
      <c r="K56" s="286">
        <f t="shared" si="1"/>
        <v>2.318603491040601</v>
      </c>
      <c r="L56" s="286">
        <f t="shared" si="0"/>
        <v>2.455066305950321</v>
      </c>
      <c r="M56" s="287">
        <v>26910.312388635823</v>
      </c>
    </row>
    <row r="57" spans="1:13" x14ac:dyDescent="0.3">
      <c r="A57" s="281"/>
      <c r="B57" s="282"/>
      <c r="C57" s="282"/>
      <c r="D57" s="282"/>
      <c r="E57" s="282"/>
      <c r="F57" s="283" t="s">
        <v>176</v>
      </c>
      <c r="G57" s="284">
        <v>11180.55178876557</v>
      </c>
      <c r="H57" s="285">
        <v>14628.936183934589</v>
      </c>
      <c r="I57" s="285">
        <v>12073.413633487535</v>
      </c>
      <c r="J57" s="285">
        <v>27960.182405316475</v>
      </c>
      <c r="K57" s="286">
        <f t="shared" si="1"/>
        <v>1.9112929370778293</v>
      </c>
      <c r="L57" s="286">
        <f t="shared" si="0"/>
        <v>2.3158473033479492</v>
      </c>
      <c r="M57" s="287">
        <v>11006.760754595707</v>
      </c>
    </row>
    <row r="58" spans="1:13" x14ac:dyDescent="0.3">
      <c r="A58" s="281"/>
      <c r="B58" s="282"/>
      <c r="C58" s="282"/>
      <c r="D58" s="282"/>
      <c r="E58" s="282"/>
      <c r="F58" s="283" t="s">
        <v>177</v>
      </c>
      <c r="G58" s="284">
        <v>5822.836058017142</v>
      </c>
      <c r="H58" s="285">
        <v>6152.036619832711</v>
      </c>
      <c r="I58" s="285">
        <v>1525.057192771631</v>
      </c>
      <c r="J58" s="285">
        <v>1816.4121311162714</v>
      </c>
      <c r="K58" s="286">
        <f t="shared" si="1"/>
        <v>0.29525379047006778</v>
      </c>
      <c r="L58" s="286">
        <f t="shared" si="0"/>
        <v>1.191045253729228</v>
      </c>
      <c r="M58" s="287">
        <v>415.68800317097066</v>
      </c>
    </row>
    <row r="59" spans="1:13" x14ac:dyDescent="0.3">
      <c r="A59" s="281"/>
      <c r="B59" s="282"/>
      <c r="C59" s="282"/>
      <c r="D59" s="282"/>
      <c r="E59" s="282"/>
      <c r="F59" s="283" t="s">
        <v>7</v>
      </c>
      <c r="G59" s="284">
        <v>4407.9227907388631</v>
      </c>
      <c r="H59" s="285">
        <v>3385.8898291393712</v>
      </c>
      <c r="I59" s="285">
        <v>3268.6914320709479</v>
      </c>
      <c r="J59" s="285">
        <v>7360.7311806722892</v>
      </c>
      <c r="K59" s="286">
        <f t="shared" si="1"/>
        <v>2.1739429078066745</v>
      </c>
      <c r="L59" s="286">
        <f t="shared" si="0"/>
        <v>2.2518892754611417</v>
      </c>
      <c r="M59" s="287">
        <v>4339.4573424653272</v>
      </c>
    </row>
    <row r="60" spans="1:13" x14ac:dyDescent="0.3">
      <c r="A60" s="281"/>
      <c r="B60" s="282"/>
      <c r="C60" s="282"/>
      <c r="D60" s="282"/>
      <c r="E60" s="282"/>
      <c r="F60" s="283" t="s">
        <v>178</v>
      </c>
      <c r="G60" s="284">
        <v>9036.4765613404743</v>
      </c>
      <c r="H60" s="285">
        <v>9364.4689861458774</v>
      </c>
      <c r="I60" s="285">
        <v>8425.3785869204385</v>
      </c>
      <c r="J60" s="285">
        <v>14346.123097281685</v>
      </c>
      <c r="K60" s="286">
        <f t="shared" si="1"/>
        <v>1.5319740092583829</v>
      </c>
      <c r="L60" s="286">
        <f t="shared" si="0"/>
        <v>1.702727414475192</v>
      </c>
      <c r="M60" s="287">
        <v>6181.976946876257</v>
      </c>
    </row>
    <row r="61" spans="1:13" x14ac:dyDescent="0.3">
      <c r="A61" s="281"/>
      <c r="B61" s="282"/>
      <c r="C61" s="282"/>
      <c r="D61" s="282"/>
      <c r="E61" s="282"/>
      <c r="F61" s="283" t="s">
        <v>123</v>
      </c>
      <c r="G61" s="284">
        <v>66602.386580923485</v>
      </c>
      <c r="H61" s="285">
        <v>66695.836625516269</v>
      </c>
      <c r="I61" s="285">
        <v>56477.535017309463</v>
      </c>
      <c r="J61" s="285">
        <v>123299.50725917565</v>
      </c>
      <c r="K61" s="286">
        <f t="shared" si="1"/>
        <v>1.8486837184677303</v>
      </c>
      <c r="L61" s="286">
        <f t="shared" si="0"/>
        <v>2.183160210894231</v>
      </c>
      <c r="M61" s="287">
        <v>55838.152338022002</v>
      </c>
    </row>
    <row r="62" spans="1:13" x14ac:dyDescent="0.3">
      <c r="A62" s="281"/>
      <c r="B62" s="282"/>
      <c r="C62" s="282"/>
      <c r="D62" s="282" t="s">
        <v>45</v>
      </c>
      <c r="E62" s="282" t="s">
        <v>125</v>
      </c>
      <c r="F62" s="283" t="s">
        <v>179</v>
      </c>
      <c r="G62" s="284">
        <v>19133.820387793079</v>
      </c>
      <c r="H62" s="285">
        <v>15688.642280780778</v>
      </c>
      <c r="I62" s="285">
        <v>15083.648510126011</v>
      </c>
      <c r="J62" s="285">
        <v>47906.600500275439</v>
      </c>
      <c r="K62" s="286">
        <f t="shared" si="1"/>
        <v>3.0535848573055278</v>
      </c>
      <c r="L62" s="286">
        <f t="shared" si="0"/>
        <v>3.176061843930837</v>
      </c>
      <c r="M62" s="287">
        <v>34118.200283665865</v>
      </c>
    </row>
    <row r="63" spans="1:13" x14ac:dyDescent="0.3">
      <c r="A63" s="281"/>
      <c r="B63" s="282"/>
      <c r="C63" s="282"/>
      <c r="D63" s="282"/>
      <c r="E63" s="282"/>
      <c r="F63" s="283" t="s">
        <v>180</v>
      </c>
      <c r="G63" s="284">
        <v>10636.648832602767</v>
      </c>
      <c r="H63" s="285">
        <v>8197.4270355609515</v>
      </c>
      <c r="I63" s="285">
        <v>7365.3111412245271</v>
      </c>
      <c r="J63" s="285">
        <v>23553.106561364719</v>
      </c>
      <c r="K63" s="286">
        <f t="shared" si="1"/>
        <v>2.8732316200180703</v>
      </c>
      <c r="L63" s="286">
        <f t="shared" si="0"/>
        <v>3.1978427129215445</v>
      </c>
      <c r="M63" s="287">
        <v>15902.508852372806</v>
      </c>
    </row>
    <row r="64" spans="1:13" x14ac:dyDescent="0.3">
      <c r="A64" s="281"/>
      <c r="B64" s="282"/>
      <c r="C64" s="282"/>
      <c r="D64" s="282"/>
      <c r="E64" s="282"/>
      <c r="F64" s="283" t="s">
        <v>181</v>
      </c>
      <c r="G64" s="284">
        <v>11235.394284144766</v>
      </c>
      <c r="H64" s="285">
        <v>6461.7892811710763</v>
      </c>
      <c r="I64" s="285">
        <v>5793.9213381136315</v>
      </c>
      <c r="J64" s="285">
        <v>22882.30498934352</v>
      </c>
      <c r="K64" s="286">
        <f t="shared" si="1"/>
        <v>3.5411716466861543</v>
      </c>
      <c r="L64" s="286">
        <f t="shared" si="0"/>
        <v>3.9493641100749697</v>
      </c>
      <c r="M64" s="287">
        <v>15339.419752704685</v>
      </c>
    </row>
    <row r="65" spans="1:13" x14ac:dyDescent="0.3">
      <c r="A65" s="281"/>
      <c r="B65" s="282"/>
      <c r="C65" s="282"/>
      <c r="D65" s="282"/>
      <c r="E65" s="282"/>
      <c r="F65" s="283" t="s">
        <v>182</v>
      </c>
      <c r="G65" s="284">
        <v>5022.5601509011885</v>
      </c>
      <c r="H65" s="285">
        <v>3916.3089574614214</v>
      </c>
      <c r="I65" s="285">
        <v>3823.4253336830297</v>
      </c>
      <c r="J65" s="285">
        <v>16838.451463469093</v>
      </c>
      <c r="K65" s="286">
        <f t="shared" si="1"/>
        <v>4.2995717769886808</v>
      </c>
      <c r="L65" s="286">
        <f t="shared" si="0"/>
        <v>4.4040225697957984</v>
      </c>
      <c r="M65" s="287">
        <v>11678.111132652817</v>
      </c>
    </row>
    <row r="66" spans="1:13" x14ac:dyDescent="0.3">
      <c r="A66" s="281"/>
      <c r="B66" s="282"/>
      <c r="C66" s="282"/>
      <c r="D66" s="282"/>
      <c r="E66" s="282"/>
      <c r="F66" s="283" t="s">
        <v>183</v>
      </c>
      <c r="G66" s="284">
        <v>10410.589071808783</v>
      </c>
      <c r="H66" s="285">
        <v>7620.1879553903163</v>
      </c>
      <c r="I66" s="285">
        <v>7097.2597363214318</v>
      </c>
      <c r="J66" s="285">
        <v>17562.669920911918</v>
      </c>
      <c r="K66" s="286">
        <f t="shared" si="1"/>
        <v>2.3047554763381601</v>
      </c>
      <c r="L66" s="286">
        <f t="shared" si="0"/>
        <v>2.4745705488319629</v>
      </c>
      <c r="M66" s="287">
        <v>8359.4555787177869</v>
      </c>
    </row>
    <row r="67" spans="1:13" x14ac:dyDescent="0.3">
      <c r="A67" s="281"/>
      <c r="B67" s="282"/>
      <c r="C67" s="282"/>
      <c r="D67" s="282"/>
      <c r="E67" s="282"/>
      <c r="F67" s="283" t="s">
        <v>184</v>
      </c>
      <c r="G67" s="284">
        <v>16383.539406102378</v>
      </c>
      <c r="H67" s="285">
        <v>20189.615801439195</v>
      </c>
      <c r="I67" s="285">
        <v>18757.96606177053</v>
      </c>
      <c r="J67" s="285">
        <v>71419.523462084733</v>
      </c>
      <c r="K67" s="286">
        <f t="shared" si="1"/>
        <v>3.5374384616567922</v>
      </c>
      <c r="L67" s="286">
        <f t="shared" si="1"/>
        <v>3.8074236421421253</v>
      </c>
      <c r="M67" s="287">
        <v>52929.041040644704</v>
      </c>
    </row>
    <row r="68" spans="1:13" x14ac:dyDescent="0.3">
      <c r="A68" s="281"/>
      <c r="B68" s="282"/>
      <c r="C68" s="282"/>
      <c r="D68" s="282"/>
      <c r="E68" s="282"/>
      <c r="F68" s="283" t="s">
        <v>185</v>
      </c>
      <c r="G68" s="284">
        <v>26087.068834165173</v>
      </c>
      <c r="H68" s="285">
        <v>33639.988704410396</v>
      </c>
      <c r="I68" s="285">
        <v>31942.920096006437</v>
      </c>
      <c r="J68" s="285">
        <v>89585.200346480793</v>
      </c>
      <c r="K68" s="286">
        <f t="shared" ref="K68:L131" si="2">IFERROR($J68/H68,"")</f>
        <v>2.6630567903471283</v>
      </c>
      <c r="L68" s="286">
        <f t="shared" si="2"/>
        <v>2.8045401008181745</v>
      </c>
      <c r="M68" s="287">
        <v>55934.108274748054</v>
      </c>
    </row>
    <row r="69" spans="1:13" x14ac:dyDescent="0.3">
      <c r="A69" s="281"/>
      <c r="B69" s="282"/>
      <c r="C69" s="282"/>
      <c r="D69" s="282"/>
      <c r="E69" s="282"/>
      <c r="F69" s="283" t="s">
        <v>186</v>
      </c>
      <c r="G69" s="284">
        <v>7067.6961761141611</v>
      </c>
      <c r="H69" s="285">
        <v>5190.8956359703534</v>
      </c>
      <c r="I69" s="285">
        <v>4768.1189073565602</v>
      </c>
      <c r="J69" s="285">
        <v>20407.875908676626</v>
      </c>
      <c r="K69" s="286">
        <f t="shared" si="2"/>
        <v>3.9314749014139458</v>
      </c>
      <c r="L69" s="286">
        <f t="shared" si="2"/>
        <v>4.2800685773985299</v>
      </c>
      <c r="M69" s="287">
        <v>14125.855038041993</v>
      </c>
    </row>
    <row r="70" spans="1:13" x14ac:dyDescent="0.3">
      <c r="A70" s="281"/>
      <c r="B70" s="282"/>
      <c r="C70" s="282"/>
      <c r="D70" s="282"/>
      <c r="E70" s="282"/>
      <c r="F70" s="283" t="s">
        <v>123</v>
      </c>
      <c r="G70" s="284">
        <v>105977.3171436323</v>
      </c>
      <c r="H70" s="285">
        <v>100904.85565218449</v>
      </c>
      <c r="I70" s="285">
        <v>94632.571124602167</v>
      </c>
      <c r="J70" s="285">
        <v>310155.73315260682</v>
      </c>
      <c r="K70" s="286">
        <f t="shared" si="2"/>
        <v>3.0737443817540635</v>
      </c>
      <c r="L70" s="286">
        <f t="shared" si="2"/>
        <v>3.2774733843406465</v>
      </c>
      <c r="M70" s="287">
        <v>208386.69995354873</v>
      </c>
    </row>
    <row r="71" spans="1:13" x14ac:dyDescent="0.3">
      <c r="A71" s="281"/>
      <c r="B71" s="282"/>
      <c r="C71" s="282"/>
      <c r="D71" s="282" t="s">
        <v>46</v>
      </c>
      <c r="E71" s="282" t="s">
        <v>125</v>
      </c>
      <c r="F71" s="283" t="s">
        <v>187</v>
      </c>
      <c r="G71" s="284">
        <v>5302.5878878017056</v>
      </c>
      <c r="H71" s="285">
        <v>3284.5819656263529</v>
      </c>
      <c r="I71" s="285">
        <v>3240.1064133310474</v>
      </c>
      <c r="J71" s="285">
        <v>9039.0672296214616</v>
      </c>
      <c r="K71" s="286">
        <f t="shared" si="2"/>
        <v>2.7519688423722308</v>
      </c>
      <c r="L71" s="286">
        <f t="shared" si="2"/>
        <v>2.7897439394062036</v>
      </c>
      <c r="M71" s="287">
        <v>6419.1436808061808</v>
      </c>
    </row>
    <row r="72" spans="1:13" x14ac:dyDescent="0.3">
      <c r="A72" s="281"/>
      <c r="B72" s="282"/>
      <c r="C72" s="282"/>
      <c r="D72" s="282"/>
      <c r="E72" s="282"/>
      <c r="F72" s="283" t="s">
        <v>188</v>
      </c>
      <c r="G72" s="284">
        <v>9496.1938083962195</v>
      </c>
      <c r="H72" s="285">
        <v>5922.8177246758287</v>
      </c>
      <c r="I72" s="285">
        <v>3846.6611094540326</v>
      </c>
      <c r="J72" s="285">
        <v>13843.802387908177</v>
      </c>
      <c r="K72" s="286">
        <f t="shared" si="2"/>
        <v>2.3373676232229288</v>
      </c>
      <c r="L72" s="286">
        <f t="shared" si="2"/>
        <v>3.5989139656425486</v>
      </c>
      <c r="M72" s="287">
        <v>8534.2652221858225</v>
      </c>
    </row>
    <row r="73" spans="1:13" x14ac:dyDescent="0.3">
      <c r="A73" s="281"/>
      <c r="B73" s="282"/>
      <c r="C73" s="282"/>
      <c r="D73" s="282"/>
      <c r="E73" s="282"/>
      <c r="F73" s="283" t="s">
        <v>189</v>
      </c>
      <c r="G73" s="284">
        <v>52108.419603719449</v>
      </c>
      <c r="H73" s="285">
        <v>46393.162368705191</v>
      </c>
      <c r="I73" s="285">
        <v>44505.174344726482</v>
      </c>
      <c r="J73" s="285">
        <v>144888.60255498637</v>
      </c>
      <c r="K73" s="286">
        <f t="shared" si="2"/>
        <v>3.1230594155987506</v>
      </c>
      <c r="L73" s="286">
        <f t="shared" si="2"/>
        <v>3.2555451065692669</v>
      </c>
      <c r="M73" s="287">
        <v>90873.39129359393</v>
      </c>
    </row>
    <row r="74" spans="1:13" x14ac:dyDescent="0.3">
      <c r="A74" s="281"/>
      <c r="B74" s="282"/>
      <c r="C74" s="282"/>
      <c r="D74" s="282"/>
      <c r="E74" s="282"/>
      <c r="F74" s="283" t="s">
        <v>190</v>
      </c>
      <c r="G74" s="284">
        <v>9480.2025562602703</v>
      </c>
      <c r="H74" s="285">
        <v>7980.7562243140619</v>
      </c>
      <c r="I74" s="285">
        <v>6953.3370692002554</v>
      </c>
      <c r="J74" s="285">
        <v>22158.397849041507</v>
      </c>
      <c r="K74" s="286">
        <f t="shared" si="2"/>
        <v>2.7764784722447775</v>
      </c>
      <c r="L74" s="286">
        <f t="shared" si="2"/>
        <v>3.1867285633529736</v>
      </c>
      <c r="M74" s="287">
        <v>16341.250734906622</v>
      </c>
    </row>
    <row r="75" spans="1:13" x14ac:dyDescent="0.3">
      <c r="A75" s="281"/>
      <c r="B75" s="282"/>
      <c r="C75" s="282"/>
      <c r="D75" s="282"/>
      <c r="E75" s="282"/>
      <c r="F75" s="283" t="s">
        <v>191</v>
      </c>
      <c r="G75" s="284">
        <v>12155.676068605504</v>
      </c>
      <c r="H75" s="285">
        <v>8903.9049079218858</v>
      </c>
      <c r="I75" s="285">
        <v>8778.8665144244369</v>
      </c>
      <c r="J75" s="285">
        <v>23457.888422468273</v>
      </c>
      <c r="K75" s="286">
        <f t="shared" si="2"/>
        <v>2.6345618765085388</v>
      </c>
      <c r="L75" s="286">
        <f t="shared" si="2"/>
        <v>2.6720862407379053</v>
      </c>
      <c r="M75" s="287">
        <v>14950.251402669466</v>
      </c>
    </row>
    <row r="76" spans="1:13" x14ac:dyDescent="0.3">
      <c r="A76" s="281"/>
      <c r="B76" s="282"/>
      <c r="C76" s="282"/>
      <c r="D76" s="282"/>
      <c r="E76" s="282"/>
      <c r="F76" s="283" t="s">
        <v>192</v>
      </c>
      <c r="G76" s="284">
        <v>10291.032824214197</v>
      </c>
      <c r="H76" s="285">
        <v>7299.4002433694914</v>
      </c>
      <c r="I76" s="285">
        <v>7039.1185956130166</v>
      </c>
      <c r="J76" s="285">
        <v>21635.270018441741</v>
      </c>
      <c r="K76" s="286">
        <f t="shared" si="2"/>
        <v>2.9639791348740507</v>
      </c>
      <c r="L76" s="286">
        <f t="shared" si="2"/>
        <v>3.0735765741928924</v>
      </c>
      <c r="M76" s="287">
        <v>14213.316939878914</v>
      </c>
    </row>
    <row r="77" spans="1:13" x14ac:dyDescent="0.3">
      <c r="A77" s="281"/>
      <c r="B77" s="282"/>
      <c r="C77" s="282"/>
      <c r="D77" s="282"/>
      <c r="E77" s="282"/>
      <c r="F77" s="283" t="s">
        <v>193</v>
      </c>
      <c r="G77" s="284">
        <v>20336.724579054706</v>
      </c>
      <c r="H77" s="285">
        <v>29687.538955477274</v>
      </c>
      <c r="I77" s="285">
        <v>28496.388304719854</v>
      </c>
      <c r="J77" s="285">
        <v>93590.915317638355</v>
      </c>
      <c r="K77" s="286">
        <f t="shared" si="2"/>
        <v>3.1525319582063598</v>
      </c>
      <c r="L77" s="286">
        <f t="shared" si="2"/>
        <v>3.284307973236626</v>
      </c>
      <c r="M77" s="287">
        <v>74956.621603224063</v>
      </c>
    </row>
    <row r="78" spans="1:13" x14ac:dyDescent="0.3">
      <c r="A78" s="281"/>
      <c r="B78" s="282"/>
      <c r="C78" s="282"/>
      <c r="D78" s="282"/>
      <c r="E78" s="282"/>
      <c r="F78" s="283" t="s">
        <v>194</v>
      </c>
      <c r="G78" s="284">
        <v>7124.8361554465455</v>
      </c>
      <c r="H78" s="285">
        <v>5719.2544646616034</v>
      </c>
      <c r="I78" s="285">
        <v>4724.5939905865098</v>
      </c>
      <c r="J78" s="285">
        <v>16003.325022404002</v>
      </c>
      <c r="K78" s="286">
        <f t="shared" si="2"/>
        <v>2.7981488009120934</v>
      </c>
      <c r="L78" s="286">
        <f t="shared" si="2"/>
        <v>3.38723815301161</v>
      </c>
      <c r="M78" s="287">
        <v>12009.234328135597</v>
      </c>
    </row>
    <row r="79" spans="1:13" x14ac:dyDescent="0.3">
      <c r="A79" s="281"/>
      <c r="B79" s="282"/>
      <c r="C79" s="282"/>
      <c r="D79" s="282"/>
      <c r="E79" s="282"/>
      <c r="F79" s="283" t="s">
        <v>195</v>
      </c>
      <c r="G79" s="284">
        <v>12737.322254399851</v>
      </c>
      <c r="H79" s="285">
        <v>14821.70739713215</v>
      </c>
      <c r="I79" s="285">
        <v>14609.775828593734</v>
      </c>
      <c r="J79" s="285">
        <v>64446.992190451689</v>
      </c>
      <c r="K79" s="286">
        <f t="shared" si="2"/>
        <v>4.3481489995492373</v>
      </c>
      <c r="L79" s="286">
        <f t="shared" si="2"/>
        <v>4.4112238919038251</v>
      </c>
      <c r="M79" s="287">
        <v>48589.381017317806</v>
      </c>
    </row>
    <row r="80" spans="1:13" x14ac:dyDescent="0.3">
      <c r="A80" s="281"/>
      <c r="B80" s="282"/>
      <c r="C80" s="282"/>
      <c r="D80" s="282"/>
      <c r="E80" s="282"/>
      <c r="F80" s="283" t="s">
        <v>196</v>
      </c>
      <c r="G80" s="284">
        <v>30163.589783650823</v>
      </c>
      <c r="H80" s="285">
        <v>24590.824631871736</v>
      </c>
      <c r="I80" s="285">
        <v>22623.977504381928</v>
      </c>
      <c r="J80" s="285">
        <v>92492.227830548523</v>
      </c>
      <c r="K80" s="286">
        <f t="shared" si="2"/>
        <v>3.7612495398251498</v>
      </c>
      <c r="L80" s="286">
        <f t="shared" si="2"/>
        <v>4.0882390292615058</v>
      </c>
      <c r="M80" s="287">
        <v>66619.302733743738</v>
      </c>
    </row>
    <row r="81" spans="1:13" x14ac:dyDescent="0.3">
      <c r="A81" s="281"/>
      <c r="B81" s="282"/>
      <c r="C81" s="282"/>
      <c r="D81" s="282"/>
      <c r="E81" s="282"/>
      <c r="F81" s="283" t="s">
        <v>197</v>
      </c>
      <c r="G81" s="284">
        <v>7162.4885905031697</v>
      </c>
      <c r="H81" s="285">
        <v>5178.4931222099258</v>
      </c>
      <c r="I81" s="285">
        <v>4585.9994358221393</v>
      </c>
      <c r="J81" s="285">
        <v>14403.826006883737</v>
      </c>
      <c r="K81" s="286">
        <f t="shared" si="2"/>
        <v>2.7814705295460338</v>
      </c>
      <c r="L81" s="286">
        <f t="shared" si="2"/>
        <v>3.1408259439311381</v>
      </c>
      <c r="M81" s="287">
        <v>10570.204641962106</v>
      </c>
    </row>
    <row r="82" spans="1:13" x14ac:dyDescent="0.3">
      <c r="A82" s="281"/>
      <c r="B82" s="282"/>
      <c r="C82" s="282"/>
      <c r="D82" s="282"/>
      <c r="E82" s="282"/>
      <c r="F82" s="283" t="s">
        <v>198</v>
      </c>
      <c r="G82" s="284">
        <v>20377.020630769101</v>
      </c>
      <c r="H82" s="285">
        <v>33583.603299146242</v>
      </c>
      <c r="I82" s="285">
        <v>32044.857778278361</v>
      </c>
      <c r="J82" s="285">
        <v>76408.870491693757</v>
      </c>
      <c r="K82" s="286">
        <f t="shared" si="2"/>
        <v>2.2751838095239831</v>
      </c>
      <c r="L82" s="286">
        <f t="shared" si="2"/>
        <v>2.3844346890341823</v>
      </c>
      <c r="M82" s="287">
        <v>49337.87508844128</v>
      </c>
    </row>
    <row r="83" spans="1:13" x14ac:dyDescent="0.3">
      <c r="A83" s="281"/>
      <c r="B83" s="282"/>
      <c r="C83" s="282"/>
      <c r="D83" s="282"/>
      <c r="E83" s="282"/>
      <c r="F83" s="283" t="s">
        <v>123</v>
      </c>
      <c r="G83" s="284">
        <v>196736.09474282153</v>
      </c>
      <c r="H83" s="285">
        <v>193366.04530511171</v>
      </c>
      <c r="I83" s="285">
        <v>181448.8568891318</v>
      </c>
      <c r="J83" s="285">
        <v>592369.18532208749</v>
      </c>
      <c r="K83" s="286">
        <f t="shared" si="2"/>
        <v>3.0634602077494524</v>
      </c>
      <c r="L83" s="286">
        <f t="shared" si="2"/>
        <v>3.2646619850795462</v>
      </c>
      <c r="M83" s="287">
        <v>413414.23868686554</v>
      </c>
    </row>
    <row r="84" spans="1:13" x14ac:dyDescent="0.3">
      <c r="A84" s="281"/>
      <c r="B84" s="282"/>
      <c r="C84" s="282"/>
      <c r="D84" s="282" t="s">
        <v>68</v>
      </c>
      <c r="E84" s="282" t="s">
        <v>125</v>
      </c>
      <c r="F84" s="283" t="s">
        <v>199</v>
      </c>
      <c r="G84" s="284">
        <v>7876.2617538358854</v>
      </c>
      <c r="H84" s="285">
        <v>4382.8075155688157</v>
      </c>
      <c r="I84" s="285">
        <v>3984.2814527783894</v>
      </c>
      <c r="J84" s="285">
        <v>11388.205305273894</v>
      </c>
      <c r="K84" s="286">
        <f t="shared" si="2"/>
        <v>2.5983813491284238</v>
      </c>
      <c r="L84" s="286">
        <f t="shared" si="2"/>
        <v>2.8582833417384381</v>
      </c>
      <c r="M84" s="287">
        <v>6328.2563546965393</v>
      </c>
    </row>
    <row r="85" spans="1:13" x14ac:dyDescent="0.3">
      <c r="A85" s="281"/>
      <c r="B85" s="282"/>
      <c r="C85" s="282"/>
      <c r="D85" s="282"/>
      <c r="E85" s="282"/>
      <c r="F85" s="283" t="s">
        <v>200</v>
      </c>
      <c r="G85" s="284">
        <v>8917.4280541815824</v>
      </c>
      <c r="H85" s="285">
        <v>5108.9818443700151</v>
      </c>
      <c r="I85" s="285">
        <v>4593.4611354528779</v>
      </c>
      <c r="J85" s="285">
        <v>12925.002660770322</v>
      </c>
      <c r="K85" s="286">
        <f t="shared" si="2"/>
        <v>2.5298587966237127</v>
      </c>
      <c r="L85" s="286">
        <f t="shared" si="2"/>
        <v>2.8137829579124158</v>
      </c>
      <c r="M85" s="287">
        <v>6626.1480878137299</v>
      </c>
    </row>
    <row r="86" spans="1:13" x14ac:dyDescent="0.3">
      <c r="A86" s="281"/>
      <c r="B86" s="282"/>
      <c r="C86" s="282"/>
      <c r="D86" s="282"/>
      <c r="E86" s="282"/>
      <c r="F86" s="283" t="s">
        <v>201</v>
      </c>
      <c r="G86" s="284">
        <v>9848.4638573582397</v>
      </c>
      <c r="H86" s="285">
        <v>8592.825763662282</v>
      </c>
      <c r="I86" s="285">
        <v>7547.0756717710528</v>
      </c>
      <c r="J86" s="285">
        <v>26261.259107645754</v>
      </c>
      <c r="K86" s="286">
        <f t="shared" si="2"/>
        <v>3.0561842902366898</v>
      </c>
      <c r="L86" s="286">
        <f t="shared" si="2"/>
        <v>3.4796602352713779</v>
      </c>
      <c r="M86" s="287">
        <v>16526.744915967993</v>
      </c>
    </row>
    <row r="87" spans="1:13" x14ac:dyDescent="0.3">
      <c r="A87" s="281"/>
      <c r="B87" s="282"/>
      <c r="C87" s="282"/>
      <c r="D87" s="282"/>
      <c r="E87" s="282"/>
      <c r="F87" s="283" t="s">
        <v>202</v>
      </c>
      <c r="G87" s="284">
        <v>22280.77802049329</v>
      </c>
      <c r="H87" s="285">
        <v>26421.105780733171</v>
      </c>
      <c r="I87" s="285">
        <v>20625.433461809389</v>
      </c>
      <c r="J87" s="285">
        <v>41063.265163384516</v>
      </c>
      <c r="K87" s="286">
        <f t="shared" si="2"/>
        <v>1.5541842004708493</v>
      </c>
      <c r="L87" s="286">
        <f t="shared" si="2"/>
        <v>1.9909043482367714</v>
      </c>
      <c r="M87" s="287">
        <v>24259.617587729779</v>
      </c>
    </row>
    <row r="88" spans="1:13" x14ac:dyDescent="0.3">
      <c r="A88" s="281"/>
      <c r="B88" s="282"/>
      <c r="C88" s="282"/>
      <c r="D88" s="282"/>
      <c r="E88" s="282"/>
      <c r="F88" s="283" t="s">
        <v>203</v>
      </c>
      <c r="G88" s="284">
        <v>11976.755561012009</v>
      </c>
      <c r="H88" s="285">
        <v>20641.276998236874</v>
      </c>
      <c r="I88" s="285">
        <v>18506.944933659743</v>
      </c>
      <c r="J88" s="285">
        <v>47318.94328784346</v>
      </c>
      <c r="K88" s="286">
        <f t="shared" si="2"/>
        <v>2.2924426280353356</v>
      </c>
      <c r="L88" s="286">
        <f t="shared" si="2"/>
        <v>2.5568208830503152</v>
      </c>
      <c r="M88" s="287">
        <v>31045.928352657476</v>
      </c>
    </row>
    <row r="89" spans="1:13" x14ac:dyDescent="0.3">
      <c r="A89" s="281"/>
      <c r="B89" s="282"/>
      <c r="C89" s="282"/>
      <c r="D89" s="282"/>
      <c r="E89" s="282"/>
      <c r="F89" s="283" t="s">
        <v>204</v>
      </c>
      <c r="G89" s="284">
        <v>8026.5669024376857</v>
      </c>
      <c r="H89" s="285">
        <v>5398.4375953076305</v>
      </c>
      <c r="I89" s="285">
        <v>4371.6090899999999</v>
      </c>
      <c r="J89" s="285">
        <v>15598.790093622063</v>
      </c>
      <c r="K89" s="286">
        <f t="shared" si="2"/>
        <v>2.8895008635796158</v>
      </c>
      <c r="L89" s="286">
        <f t="shared" si="2"/>
        <v>3.5682033257054244</v>
      </c>
      <c r="M89" s="287">
        <v>10613.48287538462</v>
      </c>
    </row>
    <row r="90" spans="1:13" x14ac:dyDescent="0.3">
      <c r="A90" s="281"/>
      <c r="B90" s="282"/>
      <c r="C90" s="282"/>
      <c r="D90" s="282"/>
      <c r="E90" s="282"/>
      <c r="F90" s="283" t="s">
        <v>205</v>
      </c>
      <c r="G90" s="284">
        <v>13543.0100307052</v>
      </c>
      <c r="H90" s="285">
        <v>18854.032686578023</v>
      </c>
      <c r="I90" s="285">
        <v>14854.874428864385</v>
      </c>
      <c r="J90" s="285">
        <v>36980.195154928835</v>
      </c>
      <c r="K90" s="286">
        <f t="shared" si="2"/>
        <v>1.961394454421129</v>
      </c>
      <c r="L90" s="286">
        <f t="shared" si="2"/>
        <v>2.4894316900500297</v>
      </c>
      <c r="M90" s="287">
        <v>19996.384736863081</v>
      </c>
    </row>
    <row r="91" spans="1:13" x14ac:dyDescent="0.3">
      <c r="A91" s="281"/>
      <c r="B91" s="282"/>
      <c r="C91" s="282"/>
      <c r="D91" s="282"/>
      <c r="E91" s="282"/>
      <c r="F91" s="283" t="s">
        <v>206</v>
      </c>
      <c r="G91" s="284">
        <v>10640.507228602983</v>
      </c>
      <c r="H91" s="285">
        <v>10377.392835144115</v>
      </c>
      <c r="I91" s="285">
        <v>8628.41237565132</v>
      </c>
      <c r="J91" s="285">
        <v>18700.573854778839</v>
      </c>
      <c r="K91" s="286">
        <f t="shared" si="2"/>
        <v>1.8020493347276407</v>
      </c>
      <c r="L91" s="286">
        <f t="shared" si="2"/>
        <v>2.1673250003152771</v>
      </c>
      <c r="M91" s="287">
        <v>12076.601993388569</v>
      </c>
    </row>
    <row r="92" spans="1:13" x14ac:dyDescent="0.3">
      <c r="A92" s="281"/>
      <c r="B92" s="282"/>
      <c r="C92" s="282"/>
      <c r="D92" s="282"/>
      <c r="E92" s="282"/>
      <c r="F92" s="283" t="s">
        <v>207</v>
      </c>
      <c r="G92" s="284">
        <v>17655.992486061677</v>
      </c>
      <c r="H92" s="285">
        <v>10131.934950310211</v>
      </c>
      <c r="I92" s="285">
        <v>9274.5590099788151</v>
      </c>
      <c r="J92" s="285">
        <v>29622.169946372465</v>
      </c>
      <c r="K92" s="286">
        <f t="shared" si="2"/>
        <v>2.9236439131960199</v>
      </c>
      <c r="L92" s="286">
        <f t="shared" si="2"/>
        <v>3.1939168120555337</v>
      </c>
      <c r="M92" s="287">
        <v>17973.95225222204</v>
      </c>
    </row>
    <row r="93" spans="1:13" x14ac:dyDescent="0.3">
      <c r="A93" s="281"/>
      <c r="B93" s="282"/>
      <c r="C93" s="282"/>
      <c r="D93" s="282"/>
      <c r="E93" s="282"/>
      <c r="F93" s="283" t="s">
        <v>208</v>
      </c>
      <c r="G93" s="284">
        <v>30097.861342591012</v>
      </c>
      <c r="H93" s="285">
        <v>29565.230723894325</v>
      </c>
      <c r="I93" s="285">
        <v>26347.098610891062</v>
      </c>
      <c r="J93" s="285">
        <v>66139.99979938216</v>
      </c>
      <c r="K93" s="286">
        <f t="shared" si="2"/>
        <v>2.2370872196822895</v>
      </c>
      <c r="L93" s="286">
        <f t="shared" si="2"/>
        <v>2.5103333302909476</v>
      </c>
      <c r="M93" s="287">
        <v>35448.194444663932</v>
      </c>
    </row>
    <row r="94" spans="1:13" x14ac:dyDescent="0.3">
      <c r="A94" s="281"/>
      <c r="B94" s="282"/>
      <c r="C94" s="282"/>
      <c r="D94" s="282"/>
      <c r="E94" s="282"/>
      <c r="F94" s="283" t="s">
        <v>209</v>
      </c>
      <c r="G94" s="284">
        <v>8777.7341298554365</v>
      </c>
      <c r="H94" s="285">
        <v>5676.2616847428835</v>
      </c>
      <c r="I94" s="285">
        <v>4984.3403096112697</v>
      </c>
      <c r="J94" s="285">
        <v>9608.1466189348794</v>
      </c>
      <c r="K94" s="286">
        <f t="shared" si="2"/>
        <v>1.6926891592684028</v>
      </c>
      <c r="L94" s="286">
        <f t="shared" si="2"/>
        <v>1.927666656389323</v>
      </c>
      <c r="M94" s="287">
        <v>4668.0320186082636</v>
      </c>
    </row>
    <row r="95" spans="1:13" x14ac:dyDescent="0.3">
      <c r="A95" s="281"/>
      <c r="B95" s="282"/>
      <c r="C95" s="282"/>
      <c r="D95" s="282"/>
      <c r="E95" s="282"/>
      <c r="F95" s="283" t="s">
        <v>123</v>
      </c>
      <c r="G95" s="284">
        <v>149641.35936713501</v>
      </c>
      <c r="H95" s="285">
        <v>145150.28837854837</v>
      </c>
      <c r="I95" s="285">
        <v>123718.09048046831</v>
      </c>
      <c r="J95" s="285">
        <v>315606.55099293718</v>
      </c>
      <c r="K95" s="286">
        <f t="shared" si="2"/>
        <v>2.1743432584153264</v>
      </c>
      <c r="L95" s="286">
        <f t="shared" si="2"/>
        <v>2.551013758515476</v>
      </c>
      <c r="M95" s="287">
        <v>185563.34361999604</v>
      </c>
    </row>
    <row r="96" spans="1:13" x14ac:dyDescent="0.3">
      <c r="A96" s="281"/>
      <c r="B96" s="282"/>
      <c r="C96" s="282"/>
      <c r="D96" s="282" t="s">
        <v>48</v>
      </c>
      <c r="E96" s="282" t="s">
        <v>125</v>
      </c>
      <c r="F96" s="283" t="s">
        <v>210</v>
      </c>
      <c r="G96" s="284">
        <v>13819.188010815837</v>
      </c>
      <c r="H96" s="285">
        <v>17394.742530513351</v>
      </c>
      <c r="I96" s="285">
        <v>13704.053831247604</v>
      </c>
      <c r="J96" s="285">
        <v>26122.393754718338</v>
      </c>
      <c r="K96" s="286">
        <f t="shared" si="2"/>
        <v>1.5017407535003864</v>
      </c>
      <c r="L96" s="286">
        <f t="shared" si="2"/>
        <v>1.9061800308427554</v>
      </c>
      <c r="M96" s="287">
        <v>13790.625620388726</v>
      </c>
    </row>
    <row r="97" spans="1:13" x14ac:dyDescent="0.3">
      <c r="A97" s="281"/>
      <c r="B97" s="282"/>
      <c r="C97" s="282"/>
      <c r="D97" s="282"/>
      <c r="E97" s="282"/>
      <c r="F97" s="283" t="s">
        <v>211</v>
      </c>
      <c r="G97" s="284">
        <v>1961.8825522228819</v>
      </c>
      <c r="H97" s="285">
        <v>1675.438354976342</v>
      </c>
      <c r="I97" s="285">
        <v>667.84072263085511</v>
      </c>
      <c r="J97" s="285">
        <v>1011.1351600110138</v>
      </c>
      <c r="K97" s="286">
        <f t="shared" si="2"/>
        <v>0.60350484218519129</v>
      </c>
      <c r="L97" s="286">
        <f t="shared" si="2"/>
        <v>1.5140363948275022</v>
      </c>
      <c r="M97" s="287">
        <v>290.42083589999999</v>
      </c>
    </row>
    <row r="98" spans="1:13" x14ac:dyDescent="0.3">
      <c r="A98" s="281"/>
      <c r="B98" s="282"/>
      <c r="C98" s="282"/>
      <c r="D98" s="282"/>
      <c r="E98" s="282"/>
      <c r="F98" s="283" t="s">
        <v>212</v>
      </c>
      <c r="G98" s="284">
        <v>28924.880527523532</v>
      </c>
      <c r="H98" s="285">
        <v>44892.781760962927</v>
      </c>
      <c r="I98" s="285">
        <v>39260.349156370503</v>
      </c>
      <c r="J98" s="285">
        <v>78672.116743500737</v>
      </c>
      <c r="K98" s="286">
        <f t="shared" si="2"/>
        <v>1.7524446839226846</v>
      </c>
      <c r="L98" s="286">
        <f t="shared" si="2"/>
        <v>2.0038567774870431</v>
      </c>
      <c r="M98" s="287">
        <v>37161.278903137485</v>
      </c>
    </row>
    <row r="99" spans="1:13" x14ac:dyDescent="0.3">
      <c r="A99" s="281"/>
      <c r="B99" s="282"/>
      <c r="C99" s="282"/>
      <c r="D99" s="282"/>
      <c r="E99" s="282"/>
      <c r="F99" s="283" t="s">
        <v>213</v>
      </c>
      <c r="G99" s="284">
        <v>7860.1542785493657</v>
      </c>
      <c r="H99" s="285">
        <v>8315.1440142681731</v>
      </c>
      <c r="I99" s="285">
        <v>7110.0493669826274</v>
      </c>
      <c r="J99" s="285">
        <v>10669.013517096942</v>
      </c>
      <c r="K99" s="286">
        <f t="shared" si="2"/>
        <v>1.283082229097861</v>
      </c>
      <c r="L99" s="286">
        <f t="shared" si="2"/>
        <v>1.5005540702208475</v>
      </c>
      <c r="M99" s="287">
        <v>3390.7363482133223</v>
      </c>
    </row>
    <row r="100" spans="1:13" x14ac:dyDescent="0.3">
      <c r="A100" s="281"/>
      <c r="B100" s="282"/>
      <c r="C100" s="282"/>
      <c r="D100" s="282"/>
      <c r="E100" s="282"/>
      <c r="F100" s="283" t="s">
        <v>214</v>
      </c>
      <c r="G100" s="284">
        <v>17640.025893373866</v>
      </c>
      <c r="H100" s="285">
        <v>33792.574340166415</v>
      </c>
      <c r="I100" s="285">
        <v>25170.070389115212</v>
      </c>
      <c r="J100" s="285">
        <v>37582.071665051655</v>
      </c>
      <c r="K100" s="286">
        <f t="shared" si="2"/>
        <v>1.1121399419511222</v>
      </c>
      <c r="L100" s="286">
        <f t="shared" si="2"/>
        <v>1.4931254098242017</v>
      </c>
      <c r="M100" s="287">
        <v>15984.803921332217</v>
      </c>
    </row>
    <row r="101" spans="1:13" x14ac:dyDescent="0.3">
      <c r="A101" s="281"/>
      <c r="B101" s="282"/>
      <c r="C101" s="282"/>
      <c r="D101" s="282"/>
      <c r="E101" s="282"/>
      <c r="F101" s="283" t="s">
        <v>215</v>
      </c>
      <c r="G101" s="284">
        <v>37802.051361936421</v>
      </c>
      <c r="H101" s="285">
        <v>89302.230553600908</v>
      </c>
      <c r="I101" s="285">
        <v>71683.782139999996</v>
      </c>
      <c r="J101" s="285">
        <v>149125.88541253548</v>
      </c>
      <c r="K101" s="286">
        <f t="shared" si="2"/>
        <v>1.6699010146563726</v>
      </c>
      <c r="L101" s="286">
        <f t="shared" si="2"/>
        <v>2.0803294826337337</v>
      </c>
      <c r="M101" s="287">
        <v>79475.468774535606</v>
      </c>
    </row>
    <row r="102" spans="1:13" x14ac:dyDescent="0.3">
      <c r="A102" s="281"/>
      <c r="B102" s="282"/>
      <c r="C102" s="282"/>
      <c r="D102" s="282"/>
      <c r="E102" s="282"/>
      <c r="F102" s="283" t="s">
        <v>216</v>
      </c>
      <c r="G102" s="284">
        <v>31299.737282114409</v>
      </c>
      <c r="H102" s="285">
        <v>80241.113116766835</v>
      </c>
      <c r="I102" s="285">
        <v>65777.019569603013</v>
      </c>
      <c r="J102" s="285">
        <v>105031.72828185601</v>
      </c>
      <c r="K102" s="286">
        <f t="shared" si="2"/>
        <v>1.3089515362157784</v>
      </c>
      <c r="L102" s="286">
        <f t="shared" si="2"/>
        <v>1.5967845452577094</v>
      </c>
      <c r="M102" s="287">
        <v>53613.188391898715</v>
      </c>
    </row>
    <row r="103" spans="1:13" x14ac:dyDescent="0.3">
      <c r="A103" s="281"/>
      <c r="B103" s="282"/>
      <c r="C103" s="282"/>
      <c r="D103" s="282"/>
      <c r="E103" s="282"/>
      <c r="F103" s="283" t="s">
        <v>217</v>
      </c>
      <c r="G103" s="284">
        <v>1795.3517597447187</v>
      </c>
      <c r="H103" s="285">
        <v>1976.2786241186493</v>
      </c>
      <c r="I103" s="285">
        <v>1737.3311677714391</v>
      </c>
      <c r="J103" s="285">
        <v>4246.7601435444612</v>
      </c>
      <c r="K103" s="286">
        <f t="shared" si="2"/>
        <v>2.1488671140378126</v>
      </c>
      <c r="L103" s="286">
        <f t="shared" si="2"/>
        <v>2.4444160228771992</v>
      </c>
      <c r="M103" s="287">
        <v>1321.4939836336303</v>
      </c>
    </row>
    <row r="104" spans="1:13" x14ac:dyDescent="0.3">
      <c r="A104" s="281"/>
      <c r="B104" s="282"/>
      <c r="C104" s="282"/>
      <c r="D104" s="282"/>
      <c r="E104" s="282"/>
      <c r="F104" s="283" t="s">
        <v>218</v>
      </c>
      <c r="G104" s="284">
        <v>24904.927311006377</v>
      </c>
      <c r="H104" s="285">
        <v>30248.424633511728</v>
      </c>
      <c r="I104" s="285">
        <v>24103.271505792891</v>
      </c>
      <c r="J104" s="285">
        <v>57236.52145878406</v>
      </c>
      <c r="K104" s="286">
        <f t="shared" si="2"/>
        <v>1.8922149550681944</v>
      </c>
      <c r="L104" s="286">
        <f t="shared" si="2"/>
        <v>2.3746370464701458</v>
      </c>
      <c r="M104" s="287">
        <v>27945.114252291016</v>
      </c>
    </row>
    <row r="105" spans="1:13" x14ac:dyDescent="0.3">
      <c r="A105" s="281"/>
      <c r="B105" s="282"/>
      <c r="C105" s="282"/>
      <c r="D105" s="282"/>
      <c r="E105" s="282"/>
      <c r="F105" s="283" t="s">
        <v>219</v>
      </c>
      <c r="G105" s="284">
        <v>32158.796962895467</v>
      </c>
      <c r="H105" s="285">
        <v>57861.46261242636</v>
      </c>
      <c r="I105" s="285">
        <v>46730.455733703202</v>
      </c>
      <c r="J105" s="285">
        <v>92754.447268485994</v>
      </c>
      <c r="K105" s="286">
        <f t="shared" si="2"/>
        <v>1.6030435989802649</v>
      </c>
      <c r="L105" s="286">
        <f t="shared" si="2"/>
        <v>1.9848821461757993</v>
      </c>
      <c r="M105" s="287">
        <v>44204.891134369944</v>
      </c>
    </row>
    <row r="106" spans="1:13" x14ac:dyDescent="0.3">
      <c r="A106" s="281"/>
      <c r="B106" s="282"/>
      <c r="C106" s="282"/>
      <c r="D106" s="282"/>
      <c r="E106" s="282"/>
      <c r="F106" s="283" t="s">
        <v>220</v>
      </c>
      <c r="G106" s="284">
        <v>20445.301667428379</v>
      </c>
      <c r="H106" s="285">
        <v>42316.954413678708</v>
      </c>
      <c r="I106" s="285">
        <v>25566.764115050581</v>
      </c>
      <c r="J106" s="285">
        <v>41936.103708888098</v>
      </c>
      <c r="K106" s="286">
        <f t="shared" si="2"/>
        <v>0.99100004454319846</v>
      </c>
      <c r="L106" s="286">
        <f t="shared" si="2"/>
        <v>1.6402585606913491</v>
      </c>
      <c r="M106" s="287">
        <v>21402.766897623827</v>
      </c>
    </row>
    <row r="107" spans="1:13" x14ac:dyDescent="0.3">
      <c r="A107" s="281"/>
      <c r="B107" s="282"/>
      <c r="C107" s="282"/>
      <c r="D107" s="282"/>
      <c r="E107" s="282"/>
      <c r="F107" s="283" t="s">
        <v>221</v>
      </c>
      <c r="G107" s="284">
        <v>17544.472178604199</v>
      </c>
      <c r="H107" s="285">
        <v>22157.363368670685</v>
      </c>
      <c r="I107" s="285">
        <v>18903.070628457448</v>
      </c>
      <c r="J107" s="285">
        <v>45762.30772295611</v>
      </c>
      <c r="K107" s="286">
        <f t="shared" si="2"/>
        <v>2.0653318249797508</v>
      </c>
      <c r="L107" s="286">
        <f t="shared" si="2"/>
        <v>2.4208928074396376</v>
      </c>
      <c r="M107" s="287">
        <v>24565.796424510067</v>
      </c>
    </row>
    <row r="108" spans="1:13" x14ac:dyDescent="0.3">
      <c r="A108" s="281"/>
      <c r="B108" s="282"/>
      <c r="C108" s="282"/>
      <c r="D108" s="282"/>
      <c r="E108" s="282"/>
      <c r="F108" s="283" t="s">
        <v>222</v>
      </c>
      <c r="G108" s="284">
        <v>4196.2121873835658</v>
      </c>
      <c r="H108" s="285">
        <v>3716.0453078034529</v>
      </c>
      <c r="I108" s="285">
        <v>761.60838638617781</v>
      </c>
      <c r="J108" s="285">
        <v>916.36541026202883</v>
      </c>
      <c r="K108" s="286">
        <f t="shared" si="2"/>
        <v>0.24659694227562867</v>
      </c>
      <c r="L108" s="286">
        <f t="shared" si="2"/>
        <v>1.2031976362683861</v>
      </c>
      <c r="M108" s="287">
        <v>171.36230908806033</v>
      </c>
    </row>
    <row r="109" spans="1:13" x14ac:dyDescent="0.3">
      <c r="A109" s="281"/>
      <c r="B109" s="282"/>
      <c r="C109" s="282"/>
      <c r="D109" s="282"/>
      <c r="E109" s="282"/>
      <c r="F109" s="283" t="s">
        <v>223</v>
      </c>
      <c r="G109" s="284">
        <v>25775.004086508423</v>
      </c>
      <c r="H109" s="285">
        <v>20897.223830948813</v>
      </c>
      <c r="I109" s="285">
        <v>15642.999707030065</v>
      </c>
      <c r="J109" s="285">
        <v>17346.107926419005</v>
      </c>
      <c r="K109" s="286">
        <f t="shared" si="2"/>
        <v>0.83006757580542345</v>
      </c>
      <c r="L109" s="286">
        <f t="shared" si="2"/>
        <v>1.1088735058035928</v>
      </c>
      <c r="M109" s="287">
        <v>2781.7109082069778</v>
      </c>
    </row>
    <row r="110" spans="1:13" x14ac:dyDescent="0.3">
      <c r="A110" s="281"/>
      <c r="B110" s="282"/>
      <c r="C110" s="282"/>
      <c r="D110" s="282"/>
      <c r="E110" s="282"/>
      <c r="F110" s="283" t="s">
        <v>224</v>
      </c>
      <c r="G110" s="284">
        <v>17929.720956002999</v>
      </c>
      <c r="H110" s="285">
        <v>30140.949892849432</v>
      </c>
      <c r="I110" s="285">
        <v>25849.296473734896</v>
      </c>
      <c r="J110" s="285">
        <v>58085.230585923578</v>
      </c>
      <c r="K110" s="286">
        <f t="shared" si="2"/>
        <v>1.9271201071106117</v>
      </c>
      <c r="L110" s="286">
        <f t="shared" si="2"/>
        <v>2.2470720100619821</v>
      </c>
      <c r="M110" s="287">
        <v>30640.78102640227</v>
      </c>
    </row>
    <row r="111" spans="1:13" x14ac:dyDescent="0.3">
      <c r="A111" s="281"/>
      <c r="B111" s="282"/>
      <c r="C111" s="282"/>
      <c r="D111" s="282"/>
      <c r="E111" s="282"/>
      <c r="F111" s="283" t="s">
        <v>123</v>
      </c>
      <c r="G111" s="284">
        <v>284057.70701611042</v>
      </c>
      <c r="H111" s="285">
        <v>484928.72735526279</v>
      </c>
      <c r="I111" s="285">
        <v>382667.96289387648</v>
      </c>
      <c r="J111" s="285">
        <v>726498.18876003358</v>
      </c>
      <c r="K111" s="286">
        <f t="shared" si="2"/>
        <v>1.4981545694812899</v>
      </c>
      <c r="L111" s="286">
        <f t="shared" si="2"/>
        <v>1.8985079996401735</v>
      </c>
      <c r="M111" s="287">
        <v>356740.43973153183</v>
      </c>
    </row>
    <row r="112" spans="1:13" x14ac:dyDescent="0.3">
      <c r="A112" s="281"/>
      <c r="B112" s="282"/>
      <c r="C112" s="282"/>
      <c r="D112" s="282" t="s">
        <v>49</v>
      </c>
      <c r="E112" s="282" t="s">
        <v>125</v>
      </c>
      <c r="F112" s="283" t="s">
        <v>225</v>
      </c>
      <c r="G112" s="284">
        <v>29108.652411603056</v>
      </c>
      <c r="H112" s="285">
        <v>38410.407746857709</v>
      </c>
      <c r="I112" s="285">
        <v>26299.245904344403</v>
      </c>
      <c r="J112" s="285">
        <v>5722.1795007313403</v>
      </c>
      <c r="K112" s="286">
        <f t="shared" si="2"/>
        <v>0.14897471379223934</v>
      </c>
      <c r="L112" s="286">
        <f t="shared" si="2"/>
        <v>0.21757960367168119</v>
      </c>
      <c r="M112" s="287">
        <v>283.5716226508755</v>
      </c>
    </row>
    <row r="113" spans="1:13" x14ac:dyDescent="0.3">
      <c r="A113" s="281"/>
      <c r="B113" s="282"/>
      <c r="C113" s="282"/>
      <c r="D113" s="282"/>
      <c r="E113" s="282"/>
      <c r="F113" s="283" t="s">
        <v>226</v>
      </c>
      <c r="G113" s="284">
        <v>19015.25417266809</v>
      </c>
      <c r="H113" s="285">
        <v>19202.878621376527</v>
      </c>
      <c r="I113" s="285">
        <v>12755.353268835919</v>
      </c>
      <c r="J113" s="285">
        <v>21160.779823605262</v>
      </c>
      <c r="K113" s="286">
        <f t="shared" si="2"/>
        <v>1.1019587344602184</v>
      </c>
      <c r="L113" s="286">
        <f t="shared" si="2"/>
        <v>1.6589724625899318</v>
      </c>
      <c r="M113" s="287">
        <v>8118.7713084597426</v>
      </c>
    </row>
    <row r="114" spans="1:13" x14ac:dyDescent="0.3">
      <c r="A114" s="281"/>
      <c r="B114" s="282"/>
      <c r="C114" s="282"/>
      <c r="D114" s="282"/>
      <c r="E114" s="282"/>
      <c r="F114" s="283" t="s">
        <v>227</v>
      </c>
      <c r="G114" s="284">
        <v>10189.541014320344</v>
      </c>
      <c r="H114" s="285">
        <v>7069.5510744162602</v>
      </c>
      <c r="I114" s="285">
        <v>4906.137833066693</v>
      </c>
      <c r="J114" s="285">
        <v>6659.4525471813649</v>
      </c>
      <c r="K114" s="286">
        <f t="shared" si="2"/>
        <v>0.94199086718264391</v>
      </c>
      <c r="L114" s="286">
        <f t="shared" si="2"/>
        <v>1.3573716788585866</v>
      </c>
      <c r="M114" s="287">
        <v>1525.6134905161759</v>
      </c>
    </row>
    <row r="115" spans="1:13" x14ac:dyDescent="0.3">
      <c r="A115" s="281"/>
      <c r="B115" s="282"/>
      <c r="C115" s="282"/>
      <c r="D115" s="282"/>
      <c r="E115" s="282"/>
      <c r="F115" s="283" t="s">
        <v>228</v>
      </c>
      <c r="G115" s="284">
        <v>7715.8290654030698</v>
      </c>
      <c r="H115" s="285">
        <v>8439.2000435605678</v>
      </c>
      <c r="I115" s="285">
        <v>7060.4462971811745</v>
      </c>
      <c r="J115" s="285">
        <v>7514.6463356399727</v>
      </c>
      <c r="K115" s="286">
        <f t="shared" si="2"/>
        <v>0.89044533804764292</v>
      </c>
      <c r="L115" s="286">
        <f t="shared" si="2"/>
        <v>1.0643302164397361</v>
      </c>
      <c r="M115" s="287">
        <v>2763.0568509738987</v>
      </c>
    </row>
    <row r="116" spans="1:13" x14ac:dyDescent="0.3">
      <c r="A116" s="281"/>
      <c r="B116" s="282"/>
      <c r="C116" s="282"/>
      <c r="D116" s="282"/>
      <c r="E116" s="282"/>
      <c r="F116" s="283" t="s">
        <v>229</v>
      </c>
      <c r="G116" s="284">
        <v>10324.851768365619</v>
      </c>
      <c r="H116" s="285">
        <v>8885.5033941596666</v>
      </c>
      <c r="I116" s="285">
        <v>5460.3446141426266</v>
      </c>
      <c r="J116" s="285">
        <v>6882.2533303306091</v>
      </c>
      <c r="K116" s="286">
        <f t="shared" si="2"/>
        <v>0.77454850052212354</v>
      </c>
      <c r="L116" s="286">
        <f t="shared" si="2"/>
        <v>1.2604064059446269</v>
      </c>
      <c r="M116" s="287">
        <v>3488.0120082554131</v>
      </c>
    </row>
    <row r="117" spans="1:13" x14ac:dyDescent="0.3">
      <c r="A117" s="281"/>
      <c r="B117" s="282"/>
      <c r="C117" s="282"/>
      <c r="D117" s="282"/>
      <c r="E117" s="282"/>
      <c r="F117" s="283" t="s">
        <v>230</v>
      </c>
      <c r="G117" s="284">
        <v>4424.1973997840505</v>
      </c>
      <c r="H117" s="285">
        <v>2763.6126549287978</v>
      </c>
      <c r="I117" s="285">
        <v>1137.1987855863767</v>
      </c>
      <c r="J117" s="285">
        <v>1152.0717163408576</v>
      </c>
      <c r="K117" s="286">
        <f t="shared" si="2"/>
        <v>0.41687163151687762</v>
      </c>
      <c r="L117" s="286">
        <f t="shared" si="2"/>
        <v>1.013078567215328</v>
      </c>
      <c r="M117" s="287">
        <v>265.86993472861428</v>
      </c>
    </row>
    <row r="118" spans="1:13" x14ac:dyDescent="0.3">
      <c r="A118" s="281"/>
      <c r="B118" s="282"/>
      <c r="C118" s="282"/>
      <c r="D118" s="282"/>
      <c r="E118" s="282"/>
      <c r="F118" s="283" t="s">
        <v>231</v>
      </c>
      <c r="G118" s="284">
        <v>12838.96207431565</v>
      </c>
      <c r="H118" s="285">
        <v>7098.4342261809379</v>
      </c>
      <c r="I118" s="285">
        <v>5469.5998521920519</v>
      </c>
      <c r="J118" s="285">
        <v>6521.1824988043927</v>
      </c>
      <c r="K118" s="286">
        <f t="shared" si="2"/>
        <v>0.91867900596338758</v>
      </c>
      <c r="L118" s="286">
        <f t="shared" si="2"/>
        <v>1.192259520811362</v>
      </c>
      <c r="M118" s="287">
        <v>1760.143009547262</v>
      </c>
    </row>
    <row r="119" spans="1:13" x14ac:dyDescent="0.3">
      <c r="A119" s="281"/>
      <c r="B119" s="282"/>
      <c r="C119" s="282"/>
      <c r="D119" s="282"/>
      <c r="E119" s="282"/>
      <c r="F119" s="283" t="s">
        <v>232</v>
      </c>
      <c r="G119" s="284">
        <v>8320.1876198900518</v>
      </c>
      <c r="H119" s="285">
        <v>21129.467576086761</v>
      </c>
      <c r="I119" s="285">
        <v>17662.514138119077</v>
      </c>
      <c r="J119" s="285">
        <v>15917.221702958284</v>
      </c>
      <c r="K119" s="286">
        <f t="shared" si="2"/>
        <v>0.75331863643230523</v>
      </c>
      <c r="L119" s="286">
        <f t="shared" si="2"/>
        <v>0.90118663619953643</v>
      </c>
      <c r="M119" s="287">
        <v>6432.1373953998755</v>
      </c>
    </row>
    <row r="120" spans="1:13" x14ac:dyDescent="0.3">
      <c r="A120" s="281"/>
      <c r="B120" s="282"/>
      <c r="C120" s="282"/>
      <c r="D120" s="282"/>
      <c r="E120" s="282"/>
      <c r="F120" s="283" t="s">
        <v>233</v>
      </c>
      <c r="G120" s="284">
        <v>7587.1245175908816</v>
      </c>
      <c r="H120" s="285">
        <v>12698.219012254693</v>
      </c>
      <c r="I120" s="285">
        <v>7937.320037839524</v>
      </c>
      <c r="J120" s="285">
        <v>7177.5672117439199</v>
      </c>
      <c r="K120" s="286">
        <f t="shared" si="2"/>
        <v>0.56524203944010198</v>
      </c>
      <c r="L120" s="286">
        <f t="shared" si="2"/>
        <v>0.90428093834271006</v>
      </c>
      <c r="M120" s="287">
        <v>597.9137044857307</v>
      </c>
    </row>
    <row r="121" spans="1:13" x14ac:dyDescent="0.3">
      <c r="A121" s="281"/>
      <c r="B121" s="282"/>
      <c r="C121" s="282"/>
      <c r="D121" s="282"/>
      <c r="E121" s="282"/>
      <c r="F121" s="283" t="s">
        <v>234</v>
      </c>
      <c r="G121" s="284">
        <v>10635.264914422783</v>
      </c>
      <c r="H121" s="285">
        <v>11339.719610875462</v>
      </c>
      <c r="I121" s="285">
        <v>6495.3936155937563</v>
      </c>
      <c r="J121" s="285">
        <v>3868.3470118721684</v>
      </c>
      <c r="K121" s="286">
        <f t="shared" si="2"/>
        <v>0.34113250985167171</v>
      </c>
      <c r="L121" s="286">
        <f t="shared" si="2"/>
        <v>0.59555236230569153</v>
      </c>
      <c r="M121" s="287">
        <v>208.44382112766829</v>
      </c>
    </row>
    <row r="122" spans="1:13" x14ac:dyDescent="0.3">
      <c r="A122" s="281"/>
      <c r="B122" s="282"/>
      <c r="C122" s="282"/>
      <c r="D122" s="282"/>
      <c r="E122" s="282"/>
      <c r="F122" s="283" t="s">
        <v>235</v>
      </c>
      <c r="G122" s="284">
        <v>11525.022350372037</v>
      </c>
      <c r="H122" s="285">
        <v>9932.4184595895313</v>
      </c>
      <c r="I122" s="285">
        <v>8912.8299771827787</v>
      </c>
      <c r="J122" s="285">
        <v>19451.682363177373</v>
      </c>
      <c r="K122" s="286">
        <f t="shared" si="2"/>
        <v>1.958403428361116</v>
      </c>
      <c r="L122" s="286">
        <f t="shared" si="2"/>
        <v>2.1824361524874258</v>
      </c>
      <c r="M122" s="287">
        <v>6583.6966753222132</v>
      </c>
    </row>
    <row r="123" spans="1:13" x14ac:dyDescent="0.3">
      <c r="A123" s="281"/>
      <c r="B123" s="282"/>
      <c r="C123" s="282"/>
      <c r="D123" s="282"/>
      <c r="E123" s="282"/>
      <c r="F123" s="283" t="s">
        <v>236</v>
      </c>
      <c r="G123" s="284">
        <v>11181.06992</v>
      </c>
      <c r="H123" s="285">
        <v>7443.4638696962757</v>
      </c>
      <c r="I123" s="285">
        <v>4200.6068686215658</v>
      </c>
      <c r="J123" s="285">
        <v>2969.5234130520234</v>
      </c>
      <c r="K123" s="286">
        <f t="shared" si="2"/>
        <v>0.39894375320897368</v>
      </c>
      <c r="L123" s="286">
        <f t="shared" si="2"/>
        <v>0.70692723835555604</v>
      </c>
      <c r="M123" s="287">
        <v>200.45545560055308</v>
      </c>
    </row>
    <row r="124" spans="1:13" x14ac:dyDescent="0.3">
      <c r="A124" s="281"/>
      <c r="B124" s="282"/>
      <c r="C124" s="282"/>
      <c r="D124" s="282"/>
      <c r="E124" s="282"/>
      <c r="F124" s="283" t="s">
        <v>237</v>
      </c>
      <c r="G124" s="284">
        <v>789.56439795530889</v>
      </c>
      <c r="H124" s="285">
        <v>1058.940221912678</v>
      </c>
      <c r="I124" s="285">
        <v>885.81277266770144</v>
      </c>
      <c r="J124" s="285">
        <v>940.62749417846408</v>
      </c>
      <c r="K124" s="286">
        <f t="shared" si="2"/>
        <v>0.88827251502401594</v>
      </c>
      <c r="L124" s="286">
        <f t="shared" si="2"/>
        <v>1.0618807079804047</v>
      </c>
      <c r="M124" s="287">
        <v>327.45900455981024</v>
      </c>
    </row>
    <row r="125" spans="1:13" x14ac:dyDescent="0.3">
      <c r="A125" s="281"/>
      <c r="B125" s="282"/>
      <c r="C125" s="282"/>
      <c r="D125" s="282"/>
      <c r="E125" s="282"/>
      <c r="F125" s="283" t="s">
        <v>238</v>
      </c>
      <c r="G125" s="284">
        <v>9584.8792695616994</v>
      </c>
      <c r="H125" s="285">
        <v>11180.653190449379</v>
      </c>
      <c r="I125" s="285">
        <v>5011.6005898344229</v>
      </c>
      <c r="J125" s="285">
        <v>3175.4900255691191</v>
      </c>
      <c r="K125" s="286">
        <f t="shared" si="2"/>
        <v>0.28401650346168084</v>
      </c>
      <c r="L125" s="286">
        <f t="shared" si="2"/>
        <v>0.63362791360714432</v>
      </c>
      <c r="M125" s="287">
        <v>201.74092328258726</v>
      </c>
    </row>
    <row r="126" spans="1:13" x14ac:dyDescent="0.3">
      <c r="A126" s="281"/>
      <c r="B126" s="282"/>
      <c r="C126" s="282"/>
      <c r="D126" s="282"/>
      <c r="E126" s="282"/>
      <c r="F126" s="283" t="s">
        <v>239</v>
      </c>
      <c r="G126" s="284">
        <v>5806.9807073776728</v>
      </c>
      <c r="H126" s="285">
        <v>5830.7668214076102</v>
      </c>
      <c r="I126" s="285">
        <v>626.40963175487923</v>
      </c>
      <c r="J126" s="285">
        <v>394.29390314873768</v>
      </c>
      <c r="K126" s="286">
        <f t="shared" si="2"/>
        <v>6.7622992862806833E-2</v>
      </c>
      <c r="L126" s="286">
        <f t="shared" si="2"/>
        <v>0.6294505754072266</v>
      </c>
      <c r="M126" s="288"/>
    </row>
    <row r="127" spans="1:13" x14ac:dyDescent="0.3">
      <c r="A127" s="281"/>
      <c r="B127" s="282"/>
      <c r="C127" s="282"/>
      <c r="D127" s="282"/>
      <c r="E127" s="282"/>
      <c r="F127" s="283" t="s">
        <v>240</v>
      </c>
      <c r="G127" s="284">
        <v>13888.694842186365</v>
      </c>
      <c r="H127" s="285">
        <v>15113.112382126064</v>
      </c>
      <c r="I127" s="285">
        <v>6888.901147490823</v>
      </c>
      <c r="J127" s="285">
        <v>4585.5643689462286</v>
      </c>
      <c r="K127" s="286">
        <f t="shared" si="2"/>
        <v>0.30341628203396881</v>
      </c>
      <c r="L127" s="286">
        <f t="shared" si="2"/>
        <v>0.66564525615474257</v>
      </c>
      <c r="M127" s="287">
        <v>233.45885977255858</v>
      </c>
    </row>
    <row r="128" spans="1:13" x14ac:dyDescent="0.3">
      <c r="A128" s="281"/>
      <c r="B128" s="282"/>
      <c r="C128" s="282"/>
      <c r="D128" s="282"/>
      <c r="E128" s="282"/>
      <c r="F128" s="283" t="s">
        <v>123</v>
      </c>
      <c r="G128" s="284">
        <v>172936.07644581667</v>
      </c>
      <c r="H128" s="285">
        <v>187596.34890587893</v>
      </c>
      <c r="I128" s="285">
        <v>121709.71533445378</v>
      </c>
      <c r="J128" s="285">
        <v>114092.8832472801</v>
      </c>
      <c r="K128" s="286">
        <f t="shared" si="2"/>
        <v>0.60818285597084265</v>
      </c>
      <c r="L128" s="286">
        <f t="shared" si="2"/>
        <v>0.93741804369320147</v>
      </c>
      <c r="M128" s="287">
        <v>32990.344064682977</v>
      </c>
    </row>
    <row r="129" spans="1:13" x14ac:dyDescent="0.3">
      <c r="A129" s="281"/>
      <c r="B129" s="282" t="s">
        <v>71</v>
      </c>
      <c r="C129" s="282" t="s">
        <v>8</v>
      </c>
      <c r="D129" s="282" t="s">
        <v>41</v>
      </c>
      <c r="E129" s="282" t="s">
        <v>125</v>
      </c>
      <c r="F129" s="283" t="s">
        <v>126</v>
      </c>
      <c r="G129" s="284">
        <v>12.053484334625326</v>
      </c>
      <c r="H129" s="285">
        <v>6.0267421673126629</v>
      </c>
      <c r="I129" s="285">
        <v>4.5200566254844974</v>
      </c>
      <c r="J129" s="285">
        <v>1.6633808381782951</v>
      </c>
      <c r="K129" s="286">
        <f t="shared" si="2"/>
        <v>0.27600000000000002</v>
      </c>
      <c r="L129" s="286">
        <f t="shared" si="2"/>
        <v>0.36799999999999999</v>
      </c>
      <c r="M129" s="288"/>
    </row>
    <row r="130" spans="1:13" x14ac:dyDescent="0.3">
      <c r="A130" s="281"/>
      <c r="B130" s="282"/>
      <c r="C130" s="282"/>
      <c r="D130" s="282"/>
      <c r="E130" s="282"/>
      <c r="F130" s="283" t="s">
        <v>128</v>
      </c>
      <c r="G130" s="284">
        <v>2030.2295918367374</v>
      </c>
      <c r="H130" s="285">
        <v>253.77869897959218</v>
      </c>
      <c r="I130" s="285">
        <v>253.77869897959218</v>
      </c>
      <c r="J130" s="285">
        <v>280.17168367346977</v>
      </c>
      <c r="K130" s="286">
        <f t="shared" si="2"/>
        <v>1.1040000000000001</v>
      </c>
      <c r="L130" s="286">
        <f t="shared" si="2"/>
        <v>1.1040000000000001</v>
      </c>
      <c r="M130" s="288"/>
    </row>
    <row r="131" spans="1:13" x14ac:dyDescent="0.3">
      <c r="A131" s="281"/>
      <c r="B131" s="282"/>
      <c r="C131" s="282"/>
      <c r="D131" s="282"/>
      <c r="E131" s="282"/>
      <c r="F131" s="283" t="s">
        <v>130</v>
      </c>
      <c r="G131" s="284">
        <v>90.93415841659494</v>
      </c>
      <c r="H131" s="285">
        <v>108.95294333676296</v>
      </c>
      <c r="I131" s="285">
        <v>81.504649048633524</v>
      </c>
      <c r="J131" s="285">
        <v>74.289657584779974</v>
      </c>
      <c r="K131" s="286">
        <f t="shared" si="2"/>
        <v>0.68185085514539856</v>
      </c>
      <c r="L131" s="286">
        <f t="shared" si="2"/>
        <v>0.91147754701025219</v>
      </c>
      <c r="M131" s="287">
        <v>25.252430745079092</v>
      </c>
    </row>
    <row r="132" spans="1:13" x14ac:dyDescent="0.3">
      <c r="A132" s="281"/>
      <c r="B132" s="282"/>
      <c r="C132" s="282"/>
      <c r="D132" s="282"/>
      <c r="E132" s="282"/>
      <c r="F132" s="283" t="s">
        <v>131</v>
      </c>
      <c r="G132" s="284">
        <v>332.04223137466477</v>
      </c>
      <c r="H132" s="285">
        <v>300.55464824348718</v>
      </c>
      <c r="I132" s="285">
        <v>300.55464824348718</v>
      </c>
      <c r="J132" s="285">
        <v>215.86636182877768</v>
      </c>
      <c r="K132" s="286">
        <f t="shared" ref="K132:L195" si="3">IFERROR($J132/H132,"")</f>
        <v>0.71822666224046783</v>
      </c>
      <c r="L132" s="286">
        <f t="shared" si="3"/>
        <v>0.71822666224046783</v>
      </c>
      <c r="M132" s="287">
        <v>146.1180375224753</v>
      </c>
    </row>
    <row r="133" spans="1:13" x14ac:dyDescent="0.3">
      <c r="A133" s="281"/>
      <c r="B133" s="282"/>
      <c r="C133" s="282"/>
      <c r="D133" s="282"/>
      <c r="E133" s="282"/>
      <c r="F133" s="283" t="s">
        <v>132</v>
      </c>
      <c r="G133" s="284">
        <v>104.85353113163302</v>
      </c>
      <c r="H133" s="285">
        <v>84.931360466613043</v>
      </c>
      <c r="I133" s="285">
        <v>84.931360466613043</v>
      </c>
      <c r="J133" s="285">
        <v>67.525674048771663</v>
      </c>
      <c r="K133" s="286">
        <f t="shared" si="3"/>
        <v>0.79506172605484582</v>
      </c>
      <c r="L133" s="286">
        <f t="shared" si="3"/>
        <v>0.79506172605484582</v>
      </c>
      <c r="M133" s="288"/>
    </row>
    <row r="134" spans="1:13" x14ac:dyDescent="0.3">
      <c r="A134" s="281"/>
      <c r="B134" s="282"/>
      <c r="C134" s="282"/>
      <c r="D134" s="282"/>
      <c r="E134" s="282"/>
      <c r="F134" s="283" t="s">
        <v>133</v>
      </c>
      <c r="G134" s="284">
        <v>733.99885992011423</v>
      </c>
      <c r="H134" s="285">
        <v>2834.3783221099015</v>
      </c>
      <c r="I134" s="285">
        <v>967.13083671330844</v>
      </c>
      <c r="J134" s="285">
        <v>451.47251871186904</v>
      </c>
      <c r="K134" s="286">
        <f t="shared" si="3"/>
        <v>0.15928449465976527</v>
      </c>
      <c r="L134" s="286">
        <f t="shared" si="3"/>
        <v>0.46681638261701025</v>
      </c>
      <c r="M134" s="287">
        <v>292.30619465563916</v>
      </c>
    </row>
    <row r="135" spans="1:13" x14ac:dyDescent="0.3">
      <c r="A135" s="281"/>
      <c r="B135" s="282"/>
      <c r="C135" s="282"/>
      <c r="D135" s="282"/>
      <c r="E135" s="282"/>
      <c r="F135" s="283" t="s">
        <v>135</v>
      </c>
      <c r="G135" s="284">
        <v>4467.3861076515013</v>
      </c>
      <c r="H135" s="285">
        <v>1688.3030085459184</v>
      </c>
      <c r="I135" s="285">
        <v>1176.9998410960759</v>
      </c>
      <c r="J135" s="285">
        <v>950.02133723539202</v>
      </c>
      <c r="K135" s="286">
        <f t="shared" si="3"/>
        <v>0.56270783883375008</v>
      </c>
      <c r="L135" s="286">
        <f t="shared" si="3"/>
        <v>0.80715502590950983</v>
      </c>
      <c r="M135" s="287">
        <v>149.42083185931551</v>
      </c>
    </row>
    <row r="136" spans="1:13" x14ac:dyDescent="0.3">
      <c r="A136" s="281"/>
      <c r="B136" s="282"/>
      <c r="C136" s="282"/>
      <c r="D136" s="282"/>
      <c r="E136" s="282"/>
      <c r="F136" s="283" t="s">
        <v>136</v>
      </c>
      <c r="G136" s="284">
        <v>216.25230680507465</v>
      </c>
      <c r="H136" s="285">
        <v>87.582184513848077</v>
      </c>
      <c r="I136" s="285">
        <v>87.582184513848077</v>
      </c>
      <c r="J136" s="285">
        <v>19.895212226066867</v>
      </c>
      <c r="K136" s="286">
        <f t="shared" si="3"/>
        <v>0.22716049315852738</v>
      </c>
      <c r="L136" s="286">
        <f t="shared" si="3"/>
        <v>0.22716049315852738</v>
      </c>
      <c r="M136" s="288"/>
    </row>
    <row r="137" spans="1:13" x14ac:dyDescent="0.3">
      <c r="A137" s="281"/>
      <c r="B137" s="282"/>
      <c r="C137" s="282"/>
      <c r="D137" s="282"/>
      <c r="E137" s="282"/>
      <c r="F137" s="283" t="s">
        <v>123</v>
      </c>
      <c r="G137" s="284">
        <v>7987.7502714709453</v>
      </c>
      <c r="H137" s="285">
        <v>5364.5079083634355</v>
      </c>
      <c r="I137" s="285">
        <v>2957.002275687043</v>
      </c>
      <c r="J137" s="285">
        <v>2060.9058261473051</v>
      </c>
      <c r="K137" s="286">
        <f t="shared" si="3"/>
        <v>0.3841742544426654</v>
      </c>
      <c r="L137" s="286">
        <f t="shared" si="3"/>
        <v>0.69695780862003731</v>
      </c>
      <c r="M137" s="287">
        <v>613.0974947825091</v>
      </c>
    </row>
    <row r="138" spans="1:13" x14ac:dyDescent="0.3">
      <c r="A138" s="281"/>
      <c r="B138" s="282"/>
      <c r="C138" s="282"/>
      <c r="D138" s="282" t="s">
        <v>42</v>
      </c>
      <c r="E138" s="282" t="s">
        <v>125</v>
      </c>
      <c r="F138" s="283" t="s">
        <v>141</v>
      </c>
      <c r="G138" s="284">
        <v>41.5894174621763</v>
      </c>
      <c r="H138" s="285">
        <v>41.5894174621763</v>
      </c>
      <c r="I138" s="285">
        <v>41.5894174621763</v>
      </c>
      <c r="J138" s="285">
        <v>19.131132032601098</v>
      </c>
      <c r="K138" s="286">
        <f t="shared" si="3"/>
        <v>0.46</v>
      </c>
      <c r="L138" s="286">
        <f t="shared" si="3"/>
        <v>0.46</v>
      </c>
      <c r="M138" s="287">
        <v>17.218018829340988</v>
      </c>
    </row>
    <row r="139" spans="1:13" x14ac:dyDescent="0.3">
      <c r="A139" s="281"/>
      <c r="B139" s="282"/>
      <c r="C139" s="282"/>
      <c r="D139" s="282"/>
      <c r="E139" s="282"/>
      <c r="F139" s="283" t="s">
        <v>143</v>
      </c>
      <c r="G139" s="284">
        <v>1175.4863024604927</v>
      </c>
      <c r="H139" s="285">
        <v>528.64231322420733</v>
      </c>
      <c r="I139" s="285">
        <v>528.64231322420733</v>
      </c>
      <c r="J139" s="285">
        <v>488.45374154908336</v>
      </c>
      <c r="K139" s="286">
        <f t="shared" si="3"/>
        <v>0.92397776214693728</v>
      </c>
      <c r="L139" s="286">
        <f t="shared" si="3"/>
        <v>0.92397776214693728</v>
      </c>
      <c r="M139" s="287">
        <v>427.42992178346037</v>
      </c>
    </row>
    <row r="140" spans="1:13" x14ac:dyDescent="0.3">
      <c r="A140" s="281"/>
      <c r="B140" s="282"/>
      <c r="C140" s="282"/>
      <c r="D140" s="282"/>
      <c r="E140" s="282"/>
      <c r="F140" s="283" t="s">
        <v>123</v>
      </c>
      <c r="G140" s="284">
        <v>1217.0757199226691</v>
      </c>
      <c r="H140" s="285">
        <v>570.23173068638357</v>
      </c>
      <c r="I140" s="285">
        <v>570.23173068638357</v>
      </c>
      <c r="J140" s="285">
        <v>507.58487358168446</v>
      </c>
      <c r="K140" s="286">
        <f t="shared" si="3"/>
        <v>0.89013789704530899</v>
      </c>
      <c r="L140" s="286">
        <f t="shared" si="3"/>
        <v>0.89013789704530899</v>
      </c>
      <c r="M140" s="287">
        <v>444.64794061280139</v>
      </c>
    </row>
    <row r="141" spans="1:13" x14ac:dyDescent="0.3">
      <c r="A141" s="281"/>
      <c r="B141" s="282"/>
      <c r="C141" s="282"/>
      <c r="D141" s="282" t="s">
        <v>43</v>
      </c>
      <c r="E141" s="282" t="s">
        <v>125</v>
      </c>
      <c r="F141" s="283" t="s">
        <v>148</v>
      </c>
      <c r="G141" s="284">
        <v>123.31771715916935</v>
      </c>
      <c r="H141" s="285">
        <v>50.246261576066452</v>
      </c>
      <c r="I141" s="285">
        <v>50.246261576066452</v>
      </c>
      <c r="J141" s="285">
        <v>44.126642801333787</v>
      </c>
      <c r="K141" s="286">
        <f t="shared" si="3"/>
        <v>0.8782074808596787</v>
      </c>
      <c r="L141" s="286">
        <f t="shared" si="3"/>
        <v>0.8782074808596787</v>
      </c>
      <c r="M141" s="287">
        <v>21.436182844046623</v>
      </c>
    </row>
    <row r="142" spans="1:13" x14ac:dyDescent="0.3">
      <c r="A142" s="281"/>
      <c r="B142" s="282"/>
      <c r="C142" s="282"/>
      <c r="D142" s="282"/>
      <c r="E142" s="282"/>
      <c r="F142" s="283" t="s">
        <v>150</v>
      </c>
      <c r="G142" s="284">
        <v>155.60596003107167</v>
      </c>
      <c r="H142" s="285">
        <v>63.020413998080791</v>
      </c>
      <c r="I142" s="285">
        <v>63.020413998080791</v>
      </c>
      <c r="J142" s="285">
        <v>28.631496645717188</v>
      </c>
      <c r="K142" s="286">
        <f t="shared" si="3"/>
        <v>0.45432098631705475</v>
      </c>
      <c r="L142" s="286">
        <f t="shared" si="3"/>
        <v>0.45432098631705475</v>
      </c>
      <c r="M142" s="288"/>
    </row>
    <row r="143" spans="1:13" x14ac:dyDescent="0.3">
      <c r="A143" s="281"/>
      <c r="B143" s="282"/>
      <c r="C143" s="282"/>
      <c r="D143" s="282"/>
      <c r="E143" s="282"/>
      <c r="F143" s="283" t="s">
        <v>152</v>
      </c>
      <c r="G143" s="284">
        <v>204.79103604620647</v>
      </c>
      <c r="H143" s="285">
        <v>25.598879505775809</v>
      </c>
      <c r="I143" s="285">
        <v>25.598879505775809</v>
      </c>
      <c r="J143" s="285">
        <v>18.840775316250994</v>
      </c>
      <c r="K143" s="286">
        <f t="shared" si="3"/>
        <v>0.73599999999999999</v>
      </c>
      <c r="L143" s="286">
        <f t="shared" si="3"/>
        <v>0.73599999999999999</v>
      </c>
      <c r="M143" s="287">
        <v>17.869600638252908</v>
      </c>
    </row>
    <row r="144" spans="1:13" x14ac:dyDescent="0.3">
      <c r="A144" s="281"/>
      <c r="B144" s="282"/>
      <c r="C144" s="282"/>
      <c r="D144" s="282"/>
      <c r="E144" s="282"/>
      <c r="F144" s="283" t="s">
        <v>156</v>
      </c>
      <c r="G144" s="284">
        <v>247.07867654074195</v>
      </c>
      <c r="H144" s="285">
        <v>100.06686429354124</v>
      </c>
      <c r="I144" s="289"/>
      <c r="J144" s="289"/>
      <c r="K144" s="286">
        <f t="shared" si="3"/>
        <v>0</v>
      </c>
      <c r="L144" s="286" t="str">
        <f t="shared" si="3"/>
        <v/>
      </c>
      <c r="M144" s="288"/>
    </row>
    <row r="145" spans="1:13" x14ac:dyDescent="0.3">
      <c r="A145" s="281"/>
      <c r="B145" s="282"/>
      <c r="C145" s="282"/>
      <c r="D145" s="282"/>
      <c r="E145" s="282"/>
      <c r="F145" s="283" t="s">
        <v>157</v>
      </c>
      <c r="G145" s="284">
        <v>576.3624771316745</v>
      </c>
      <c r="H145" s="285">
        <v>266.6191352374932</v>
      </c>
      <c r="I145" s="285">
        <v>236.62154583026367</v>
      </c>
      <c r="J145" s="285">
        <v>138.9736351676373</v>
      </c>
      <c r="K145" s="286">
        <f t="shared" si="3"/>
        <v>0.52124403990675827</v>
      </c>
      <c r="L145" s="286">
        <f t="shared" si="3"/>
        <v>0.58732451721589041</v>
      </c>
      <c r="M145" s="287">
        <v>71.754233862093002</v>
      </c>
    </row>
    <row r="146" spans="1:13" x14ac:dyDescent="0.3">
      <c r="A146" s="281"/>
      <c r="B146" s="282"/>
      <c r="C146" s="282"/>
      <c r="D146" s="282"/>
      <c r="E146" s="282"/>
      <c r="F146" s="283" t="s">
        <v>123</v>
      </c>
      <c r="G146" s="284">
        <v>1307.155866908864</v>
      </c>
      <c r="H146" s="285">
        <v>505.55155461095751</v>
      </c>
      <c r="I146" s="285">
        <v>375.48710091018671</v>
      </c>
      <c r="J146" s="285">
        <v>230.57254993093926</v>
      </c>
      <c r="K146" s="286">
        <f t="shared" si="3"/>
        <v>0.45608118069852288</v>
      </c>
      <c r="L146" s="286">
        <f t="shared" si="3"/>
        <v>0.61406250540172413</v>
      </c>
      <c r="M146" s="287">
        <v>111.06001734439253</v>
      </c>
    </row>
    <row r="147" spans="1:13" x14ac:dyDescent="0.3">
      <c r="A147" s="281"/>
      <c r="B147" s="282"/>
      <c r="C147" s="282"/>
      <c r="D147" s="282" t="s">
        <v>44</v>
      </c>
      <c r="E147" s="282" t="s">
        <v>125</v>
      </c>
      <c r="F147" s="283" t="s">
        <v>165</v>
      </c>
      <c r="G147" s="284">
        <v>77.175508935110898</v>
      </c>
      <c r="H147" s="285">
        <v>9.6469386168888622</v>
      </c>
      <c r="I147" s="285">
        <v>9.6469386168888622</v>
      </c>
      <c r="J147" s="285">
        <v>0.38587754467555452</v>
      </c>
      <c r="K147" s="286">
        <f t="shared" si="3"/>
        <v>0.04</v>
      </c>
      <c r="L147" s="286">
        <f t="shared" si="3"/>
        <v>0.04</v>
      </c>
      <c r="M147" s="288"/>
    </row>
    <row r="148" spans="1:13" x14ac:dyDescent="0.3">
      <c r="A148" s="281"/>
      <c r="B148" s="282"/>
      <c r="C148" s="282"/>
      <c r="D148" s="282"/>
      <c r="E148" s="282"/>
      <c r="F148" s="283" t="s">
        <v>169</v>
      </c>
      <c r="G148" s="284">
        <v>76.991972477064223</v>
      </c>
      <c r="H148" s="285">
        <v>38.495986238532112</v>
      </c>
      <c r="I148" s="285">
        <v>38.495986238532112</v>
      </c>
      <c r="J148" s="285">
        <v>35.416307339449546</v>
      </c>
      <c r="K148" s="286">
        <f t="shared" si="3"/>
        <v>0.92</v>
      </c>
      <c r="L148" s="286">
        <f t="shared" si="3"/>
        <v>0.92</v>
      </c>
      <c r="M148" s="287">
        <v>7.0832614678899075</v>
      </c>
    </row>
    <row r="149" spans="1:13" x14ac:dyDescent="0.3">
      <c r="A149" s="281"/>
      <c r="B149" s="282"/>
      <c r="C149" s="282"/>
      <c r="D149" s="282"/>
      <c r="E149" s="282"/>
      <c r="F149" s="283" t="s">
        <v>171</v>
      </c>
      <c r="G149" s="284">
        <v>202.05656715074224</v>
      </c>
      <c r="H149" s="285">
        <v>25.257070893842776</v>
      </c>
      <c r="I149" s="285">
        <v>25.257070893842776</v>
      </c>
      <c r="J149" s="285">
        <v>18.589204177868286</v>
      </c>
      <c r="K149" s="286">
        <f t="shared" si="3"/>
        <v>0.7360000000000001</v>
      </c>
      <c r="L149" s="286">
        <f t="shared" si="3"/>
        <v>0.7360000000000001</v>
      </c>
      <c r="M149" s="287">
        <v>7.8363075683861974</v>
      </c>
    </row>
    <row r="150" spans="1:13" x14ac:dyDescent="0.3">
      <c r="A150" s="281"/>
      <c r="B150" s="282"/>
      <c r="C150" s="282"/>
      <c r="D150" s="282"/>
      <c r="E150" s="282"/>
      <c r="F150" s="283" t="s">
        <v>123</v>
      </c>
      <c r="G150" s="284">
        <v>356.22404856291735</v>
      </c>
      <c r="H150" s="285">
        <v>73.399995749263752</v>
      </c>
      <c r="I150" s="285">
        <v>73.399995749263752</v>
      </c>
      <c r="J150" s="285">
        <v>54.391389061993394</v>
      </c>
      <c r="K150" s="286">
        <f t="shared" si="3"/>
        <v>0.7410271418515576</v>
      </c>
      <c r="L150" s="286">
        <f t="shared" si="3"/>
        <v>0.7410271418515576</v>
      </c>
      <c r="M150" s="287">
        <v>14.919569036276105</v>
      </c>
    </row>
    <row r="151" spans="1:13" x14ac:dyDescent="0.3">
      <c r="A151" s="281"/>
      <c r="B151" s="282"/>
      <c r="C151" s="282"/>
      <c r="D151" s="282" t="s">
        <v>7</v>
      </c>
      <c r="E151" s="282" t="s">
        <v>125</v>
      </c>
      <c r="F151" s="283" t="s">
        <v>175</v>
      </c>
      <c r="G151" s="284">
        <v>20.84612662897851</v>
      </c>
      <c r="H151" s="285">
        <v>5.2115316572446275</v>
      </c>
      <c r="I151" s="285">
        <v>5.2115316572446275</v>
      </c>
      <c r="J151" s="285">
        <v>0.74003749532873708</v>
      </c>
      <c r="K151" s="286">
        <f t="shared" si="3"/>
        <v>0.14199999999999999</v>
      </c>
      <c r="L151" s="286">
        <f t="shared" si="3"/>
        <v>0.14199999999999999</v>
      </c>
      <c r="M151" s="288"/>
    </row>
    <row r="152" spans="1:13" x14ac:dyDescent="0.3">
      <c r="A152" s="281"/>
      <c r="B152" s="282"/>
      <c r="C152" s="282"/>
      <c r="D152" s="282"/>
      <c r="E152" s="282"/>
      <c r="F152" s="283" t="s">
        <v>123</v>
      </c>
      <c r="G152" s="284">
        <v>20.84612662897851</v>
      </c>
      <c r="H152" s="285">
        <v>5.2115316572446275</v>
      </c>
      <c r="I152" s="285">
        <v>5.2115316572446275</v>
      </c>
      <c r="J152" s="285">
        <v>0.74003749532873708</v>
      </c>
      <c r="K152" s="286">
        <f t="shared" si="3"/>
        <v>0.14199999999999999</v>
      </c>
      <c r="L152" s="286">
        <f t="shared" si="3"/>
        <v>0.14199999999999999</v>
      </c>
      <c r="M152" s="288"/>
    </row>
    <row r="153" spans="1:13" x14ac:dyDescent="0.3">
      <c r="A153" s="281"/>
      <c r="B153" s="282"/>
      <c r="C153" s="282"/>
      <c r="D153" s="282" t="s">
        <v>45</v>
      </c>
      <c r="E153" s="282" t="s">
        <v>125</v>
      </c>
      <c r="F153" s="283" t="s">
        <v>181</v>
      </c>
      <c r="G153" s="284">
        <v>28.102378642512591</v>
      </c>
      <c r="H153" s="285">
        <v>7.0255946606281476</v>
      </c>
      <c r="I153" s="285">
        <v>7.0255946606281476</v>
      </c>
      <c r="J153" s="285">
        <v>5.1708376702223164</v>
      </c>
      <c r="K153" s="286">
        <f t="shared" si="3"/>
        <v>0.73599999999999999</v>
      </c>
      <c r="L153" s="286">
        <f t="shared" si="3"/>
        <v>0.73599999999999999</v>
      </c>
      <c r="M153" s="287">
        <v>2.5854188351111582</v>
      </c>
    </row>
    <row r="154" spans="1:13" x14ac:dyDescent="0.3">
      <c r="A154" s="281"/>
      <c r="B154" s="282"/>
      <c r="C154" s="282"/>
      <c r="D154" s="282"/>
      <c r="E154" s="282"/>
      <c r="F154" s="283" t="s">
        <v>186</v>
      </c>
      <c r="G154" s="284">
        <v>400.76206462825445</v>
      </c>
      <c r="H154" s="285">
        <v>50.095258078531813</v>
      </c>
      <c r="I154" s="285">
        <v>50.095258078531813</v>
      </c>
      <c r="J154" s="285">
        <v>64.535051657803024</v>
      </c>
      <c r="K154" s="286">
        <f t="shared" si="3"/>
        <v>1.2882467150211039</v>
      </c>
      <c r="L154" s="286">
        <f t="shared" si="3"/>
        <v>1.2882467150211039</v>
      </c>
      <c r="M154" s="288"/>
    </row>
    <row r="155" spans="1:13" x14ac:dyDescent="0.3">
      <c r="A155" s="281"/>
      <c r="B155" s="282"/>
      <c r="C155" s="282"/>
      <c r="D155" s="282"/>
      <c r="E155" s="282"/>
      <c r="F155" s="283" t="s">
        <v>123</v>
      </c>
      <c r="G155" s="284">
        <v>428.86444327076708</v>
      </c>
      <c r="H155" s="285">
        <v>57.120852739159965</v>
      </c>
      <c r="I155" s="285">
        <v>57.120852739159965</v>
      </c>
      <c r="J155" s="285">
        <v>69.705889328025336</v>
      </c>
      <c r="K155" s="286">
        <f t="shared" si="3"/>
        <v>1.220322981632197</v>
      </c>
      <c r="L155" s="286">
        <f t="shared" si="3"/>
        <v>1.220322981632197</v>
      </c>
      <c r="M155" s="287">
        <v>2.5854188351111582</v>
      </c>
    </row>
    <row r="156" spans="1:13" x14ac:dyDescent="0.3">
      <c r="A156" s="281"/>
      <c r="B156" s="282"/>
      <c r="C156" s="282"/>
      <c r="D156" s="282" t="s">
        <v>46</v>
      </c>
      <c r="E156" s="282" t="s">
        <v>125</v>
      </c>
      <c r="F156" s="283" t="s">
        <v>189</v>
      </c>
      <c r="G156" s="284">
        <v>787.05331888572846</v>
      </c>
      <c r="H156" s="285">
        <v>138.64016763950059</v>
      </c>
      <c r="I156" s="285">
        <v>138.64016763950059</v>
      </c>
      <c r="J156" s="285">
        <v>70.736835872023022</v>
      </c>
      <c r="K156" s="286">
        <f t="shared" si="3"/>
        <v>0.51021891473729775</v>
      </c>
      <c r="L156" s="286">
        <f t="shared" si="3"/>
        <v>0.51021891473729775</v>
      </c>
      <c r="M156" s="287">
        <v>16.237581910867895</v>
      </c>
    </row>
    <row r="157" spans="1:13" x14ac:dyDescent="0.3">
      <c r="A157" s="281"/>
      <c r="B157" s="282"/>
      <c r="C157" s="282"/>
      <c r="D157" s="282"/>
      <c r="E157" s="282"/>
      <c r="F157" s="283" t="s">
        <v>190</v>
      </c>
      <c r="G157" s="284">
        <v>238.20925219530952</v>
      </c>
      <c r="H157" s="285">
        <v>160.70047384851983</v>
      </c>
      <c r="I157" s="285">
        <v>160.70047384851983</v>
      </c>
      <c r="J157" s="285">
        <v>64.355172987620165</v>
      </c>
      <c r="K157" s="286">
        <f t="shared" si="3"/>
        <v>0.40046660377792609</v>
      </c>
      <c r="L157" s="286">
        <f t="shared" si="3"/>
        <v>0.40046660377792609</v>
      </c>
      <c r="M157" s="287">
        <v>27.655478191587857</v>
      </c>
    </row>
    <row r="158" spans="1:13" x14ac:dyDescent="0.3">
      <c r="A158" s="281"/>
      <c r="B158" s="282"/>
      <c r="C158" s="282"/>
      <c r="D158" s="282"/>
      <c r="E158" s="282"/>
      <c r="F158" s="283" t="s">
        <v>195</v>
      </c>
      <c r="G158" s="284">
        <v>188.34572213440791</v>
      </c>
      <c r="H158" s="285">
        <v>23.543215266800988</v>
      </c>
      <c r="I158" s="285">
        <v>23.543215266800988</v>
      </c>
      <c r="J158" s="285">
        <v>17.327806436365528</v>
      </c>
      <c r="K158" s="286">
        <f t="shared" si="3"/>
        <v>0.73599999999999999</v>
      </c>
      <c r="L158" s="286">
        <f t="shared" si="3"/>
        <v>0.73599999999999999</v>
      </c>
      <c r="M158" s="288"/>
    </row>
    <row r="159" spans="1:13" x14ac:dyDescent="0.3">
      <c r="A159" s="281"/>
      <c r="B159" s="282"/>
      <c r="C159" s="282"/>
      <c r="D159" s="282"/>
      <c r="E159" s="282"/>
      <c r="F159" s="283" t="s">
        <v>196</v>
      </c>
      <c r="G159" s="284">
        <v>638.95405241873357</v>
      </c>
      <c r="H159" s="285">
        <v>150.15025557961513</v>
      </c>
      <c r="I159" s="285">
        <v>145.69908386788313</v>
      </c>
      <c r="J159" s="285">
        <v>110.00482999673088</v>
      </c>
      <c r="K159" s="286">
        <f t="shared" si="3"/>
        <v>0.7326316533534124</v>
      </c>
      <c r="L159" s="286">
        <f t="shared" si="3"/>
        <v>0.75501387569794842</v>
      </c>
      <c r="M159" s="287">
        <v>65.547994156407114</v>
      </c>
    </row>
    <row r="160" spans="1:13" x14ac:dyDescent="0.3">
      <c r="A160" s="281"/>
      <c r="B160" s="282"/>
      <c r="C160" s="282"/>
      <c r="D160" s="282"/>
      <c r="E160" s="282"/>
      <c r="F160" s="283" t="s">
        <v>123</v>
      </c>
      <c r="G160" s="284">
        <v>1852.5623456341793</v>
      </c>
      <c r="H160" s="285">
        <v>473.03411233443649</v>
      </c>
      <c r="I160" s="285">
        <v>468.58294062270454</v>
      </c>
      <c r="J160" s="285">
        <v>262.42464529273957</v>
      </c>
      <c r="K160" s="286">
        <f t="shared" si="3"/>
        <v>0.5547689658102386</v>
      </c>
      <c r="L160" s="286">
        <f t="shared" si="3"/>
        <v>0.56003883740197802</v>
      </c>
      <c r="M160" s="287">
        <v>109.44105425886286</v>
      </c>
    </row>
    <row r="161" spans="1:13" x14ac:dyDescent="0.3">
      <c r="A161" s="281"/>
      <c r="B161" s="282"/>
      <c r="C161" s="282"/>
      <c r="D161" s="282" t="s">
        <v>68</v>
      </c>
      <c r="E161" s="282" t="s">
        <v>125</v>
      </c>
      <c r="F161" s="283" t="s">
        <v>203</v>
      </c>
      <c r="G161" s="284">
        <v>128.27896048415812</v>
      </c>
      <c r="H161" s="285">
        <v>128.27896048415812</v>
      </c>
      <c r="I161" s="285">
        <v>128.27896048415812</v>
      </c>
      <c r="J161" s="285">
        <v>177.02496546813819</v>
      </c>
      <c r="K161" s="286">
        <f t="shared" si="3"/>
        <v>1.38</v>
      </c>
      <c r="L161" s="286">
        <f t="shared" si="3"/>
        <v>1.38</v>
      </c>
      <c r="M161" s="288"/>
    </row>
    <row r="162" spans="1:13" x14ac:dyDescent="0.3">
      <c r="A162" s="281"/>
      <c r="B162" s="282"/>
      <c r="C162" s="282"/>
      <c r="D162" s="282"/>
      <c r="E162" s="282"/>
      <c r="F162" s="283" t="s">
        <v>205</v>
      </c>
      <c r="G162" s="284">
        <v>23.440911612426074</v>
      </c>
      <c r="H162" s="285">
        <v>5.8602279031065185</v>
      </c>
      <c r="I162" s="285">
        <v>5.8602279031065185</v>
      </c>
      <c r="J162" s="285">
        <v>10.782819341715994</v>
      </c>
      <c r="K162" s="286">
        <f t="shared" si="3"/>
        <v>1.84</v>
      </c>
      <c r="L162" s="286">
        <f t="shared" si="3"/>
        <v>1.84</v>
      </c>
      <c r="M162" s="287">
        <v>6.4696916050295972</v>
      </c>
    </row>
    <row r="163" spans="1:13" x14ac:dyDescent="0.3">
      <c r="A163" s="281"/>
      <c r="B163" s="282"/>
      <c r="C163" s="282"/>
      <c r="D163" s="282"/>
      <c r="E163" s="282"/>
      <c r="F163" s="283" t="s">
        <v>123</v>
      </c>
      <c r="G163" s="284">
        <v>151.7198720965842</v>
      </c>
      <c r="H163" s="285">
        <v>134.13918838726465</v>
      </c>
      <c r="I163" s="285">
        <v>134.13918838726465</v>
      </c>
      <c r="J163" s="285">
        <v>187.80778480985418</v>
      </c>
      <c r="K163" s="286">
        <f t="shared" si="3"/>
        <v>1.4000963258227443</v>
      </c>
      <c r="L163" s="286">
        <f t="shared" si="3"/>
        <v>1.4000963258227443</v>
      </c>
      <c r="M163" s="287">
        <v>6.4696916050295972</v>
      </c>
    </row>
    <row r="164" spans="1:13" x14ac:dyDescent="0.3">
      <c r="A164" s="281"/>
      <c r="B164" s="282"/>
      <c r="C164" s="282"/>
      <c r="D164" s="282" t="s">
        <v>48</v>
      </c>
      <c r="E164" s="282" t="s">
        <v>125</v>
      </c>
      <c r="F164" s="283" t="s">
        <v>210</v>
      </c>
      <c r="G164" s="284">
        <v>65.571763952819367</v>
      </c>
      <c r="H164" s="285">
        <v>65.571763952819367</v>
      </c>
      <c r="I164" s="285">
        <v>65.571763952819367</v>
      </c>
      <c r="J164" s="285">
        <v>45.244517127445363</v>
      </c>
      <c r="K164" s="286">
        <f t="shared" si="3"/>
        <v>0.69</v>
      </c>
      <c r="L164" s="286">
        <f t="shared" si="3"/>
        <v>0.69</v>
      </c>
      <c r="M164" s="287">
        <v>15.081505709148455</v>
      </c>
    </row>
    <row r="165" spans="1:13" x14ac:dyDescent="0.3">
      <c r="A165" s="281"/>
      <c r="B165" s="282"/>
      <c r="C165" s="282"/>
      <c r="D165" s="282"/>
      <c r="E165" s="282"/>
      <c r="F165" s="283" t="s">
        <v>211</v>
      </c>
      <c r="G165" s="284">
        <v>3428.4056979999996</v>
      </c>
      <c r="H165" s="285">
        <v>6289.7177817924658</v>
      </c>
      <c r="I165" s="285">
        <v>2985.2615901972017</v>
      </c>
      <c r="J165" s="285">
        <v>1499.8173886078325</v>
      </c>
      <c r="K165" s="286">
        <f t="shared" si="3"/>
        <v>0.23845543482881187</v>
      </c>
      <c r="L165" s="286">
        <f t="shared" si="3"/>
        <v>0.50240735804621961</v>
      </c>
      <c r="M165" s="287">
        <v>151.67014131576332</v>
      </c>
    </row>
    <row r="166" spans="1:13" x14ac:dyDescent="0.3">
      <c r="A166" s="281"/>
      <c r="B166" s="282"/>
      <c r="C166" s="282"/>
      <c r="D166" s="282"/>
      <c r="E166" s="282"/>
      <c r="F166" s="283" t="s">
        <v>213</v>
      </c>
      <c r="G166" s="284">
        <v>2647.1802952099756</v>
      </c>
      <c r="H166" s="285">
        <v>1171.2664731423906</v>
      </c>
      <c r="I166" s="285">
        <v>1142.8537665308204</v>
      </c>
      <c r="J166" s="285">
        <v>777.6751659900583</v>
      </c>
      <c r="K166" s="286">
        <f t="shared" si="3"/>
        <v>0.66396092078315339</v>
      </c>
      <c r="L166" s="286">
        <f t="shared" si="3"/>
        <v>0.68046778053742019</v>
      </c>
      <c r="M166" s="287">
        <v>197.85131454576188</v>
      </c>
    </row>
    <row r="167" spans="1:13" x14ac:dyDescent="0.3">
      <c r="A167" s="281"/>
      <c r="B167" s="282"/>
      <c r="C167" s="282"/>
      <c r="D167" s="282"/>
      <c r="E167" s="282"/>
      <c r="F167" s="283" t="s">
        <v>215</v>
      </c>
      <c r="G167" s="284">
        <v>1133.3027603584026</v>
      </c>
      <c r="H167" s="285">
        <v>1123.2884150842258</v>
      </c>
      <c r="I167" s="285">
        <v>781.12486824794848</v>
      </c>
      <c r="J167" s="285">
        <v>856.83020971114752</v>
      </c>
      <c r="K167" s="286">
        <f t="shared" si="3"/>
        <v>0.76278736449614426</v>
      </c>
      <c r="L167" s="286">
        <f t="shared" si="3"/>
        <v>1.0969183603551185</v>
      </c>
      <c r="M167" s="287">
        <v>732.66065751417864</v>
      </c>
    </row>
    <row r="168" spans="1:13" x14ac:dyDescent="0.3">
      <c r="A168" s="281"/>
      <c r="B168" s="282"/>
      <c r="C168" s="282"/>
      <c r="D168" s="282"/>
      <c r="E168" s="282"/>
      <c r="F168" s="283" t="s">
        <v>216</v>
      </c>
      <c r="G168" s="284">
        <v>3945.4988965568878</v>
      </c>
      <c r="H168" s="285">
        <v>2204.048523663967</v>
      </c>
      <c r="I168" s="285">
        <v>1510.2846541220661</v>
      </c>
      <c r="J168" s="285">
        <v>652.99860945750129</v>
      </c>
      <c r="K168" s="286">
        <f t="shared" si="3"/>
        <v>0.29627233812981996</v>
      </c>
      <c r="L168" s="286">
        <f t="shared" si="3"/>
        <v>0.43236790341161996</v>
      </c>
      <c r="M168" s="287">
        <v>314.62775111297492</v>
      </c>
    </row>
    <row r="169" spans="1:13" x14ac:dyDescent="0.3">
      <c r="A169" s="281"/>
      <c r="B169" s="282"/>
      <c r="C169" s="282"/>
      <c r="D169" s="282"/>
      <c r="E169" s="282"/>
      <c r="F169" s="283" t="s">
        <v>217</v>
      </c>
      <c r="G169" s="284">
        <v>50.976263955856354</v>
      </c>
      <c r="H169" s="285">
        <v>101.95252791171271</v>
      </c>
      <c r="I169" s="285">
        <v>101.95252791171271</v>
      </c>
      <c r="J169" s="285">
        <v>105.70124247714604</v>
      </c>
      <c r="K169" s="286">
        <f t="shared" si="3"/>
        <v>1.0367692164404161</v>
      </c>
      <c r="L169" s="286">
        <f t="shared" si="3"/>
        <v>1.0367692164404161</v>
      </c>
      <c r="M169" s="287">
        <v>73.594038623587977</v>
      </c>
    </row>
    <row r="170" spans="1:13" x14ac:dyDescent="0.3">
      <c r="A170" s="281"/>
      <c r="B170" s="282"/>
      <c r="C170" s="282"/>
      <c r="D170" s="282"/>
      <c r="E170" s="282"/>
      <c r="F170" s="283" t="s">
        <v>218</v>
      </c>
      <c r="G170" s="284">
        <v>232.51135399798829</v>
      </c>
      <c r="H170" s="285">
        <v>314.48856137414492</v>
      </c>
      <c r="I170" s="285">
        <v>207.86020611505569</v>
      </c>
      <c r="J170" s="285">
        <v>127.01945562408179</v>
      </c>
      <c r="K170" s="286">
        <f t="shared" si="3"/>
        <v>0.40389213225776943</v>
      </c>
      <c r="L170" s="286">
        <f t="shared" si="3"/>
        <v>0.61108115881388769</v>
      </c>
      <c r="M170" s="287">
        <v>64.7663163872014</v>
      </c>
    </row>
    <row r="171" spans="1:13" x14ac:dyDescent="0.3">
      <c r="A171" s="281"/>
      <c r="B171" s="282"/>
      <c r="C171" s="282"/>
      <c r="D171" s="282"/>
      <c r="E171" s="282"/>
      <c r="F171" s="283" t="s">
        <v>219</v>
      </c>
      <c r="G171" s="284">
        <v>329.05737486755913</v>
      </c>
      <c r="H171" s="285">
        <v>210.3302153367938</v>
      </c>
      <c r="I171" s="285">
        <v>210.3302153367938</v>
      </c>
      <c r="J171" s="285">
        <v>127.29558774294912</v>
      </c>
      <c r="K171" s="286">
        <f t="shared" si="3"/>
        <v>0.6052177883197406</v>
      </c>
      <c r="L171" s="286">
        <f t="shared" si="3"/>
        <v>0.6052177883197406</v>
      </c>
      <c r="M171" s="287">
        <v>65.956900018814181</v>
      </c>
    </row>
    <row r="172" spans="1:13" x14ac:dyDescent="0.3">
      <c r="A172" s="281"/>
      <c r="B172" s="282"/>
      <c r="C172" s="282"/>
      <c r="D172" s="282"/>
      <c r="E172" s="282"/>
      <c r="F172" s="283" t="s">
        <v>220</v>
      </c>
      <c r="G172" s="284">
        <v>36.254648552397832</v>
      </c>
      <c r="H172" s="285">
        <v>36.254648552397832</v>
      </c>
      <c r="I172" s="285">
        <v>36.254648552397832</v>
      </c>
      <c r="J172" s="285">
        <v>6.6708553336412013</v>
      </c>
      <c r="K172" s="286">
        <f t="shared" si="3"/>
        <v>0.184</v>
      </c>
      <c r="L172" s="286">
        <f t="shared" si="3"/>
        <v>0.184</v>
      </c>
      <c r="M172" s="288"/>
    </row>
    <row r="173" spans="1:13" x14ac:dyDescent="0.3">
      <c r="A173" s="281"/>
      <c r="B173" s="282"/>
      <c r="C173" s="282"/>
      <c r="D173" s="282"/>
      <c r="E173" s="282"/>
      <c r="F173" s="283" t="s">
        <v>222</v>
      </c>
      <c r="G173" s="284">
        <v>4525.7240373423783</v>
      </c>
      <c r="H173" s="285">
        <v>6727.9555763670642</v>
      </c>
      <c r="I173" s="285">
        <v>1562.5932829234332</v>
      </c>
      <c r="J173" s="285">
        <v>859.36912050884814</v>
      </c>
      <c r="K173" s="286">
        <f t="shared" si="3"/>
        <v>0.12773109316112444</v>
      </c>
      <c r="L173" s="286">
        <f t="shared" si="3"/>
        <v>0.54996340372145136</v>
      </c>
      <c r="M173" s="287">
        <v>80.786626322116774</v>
      </c>
    </row>
    <row r="174" spans="1:13" x14ac:dyDescent="0.3">
      <c r="A174" s="281"/>
      <c r="B174" s="282"/>
      <c r="C174" s="282"/>
      <c r="D174" s="282"/>
      <c r="E174" s="282"/>
      <c r="F174" s="283" t="s">
        <v>223</v>
      </c>
      <c r="G174" s="284">
        <v>1862.4296138811567</v>
      </c>
      <c r="H174" s="285">
        <v>1121.0579210000001</v>
      </c>
      <c r="I174" s="285">
        <v>1052.0471642415423</v>
      </c>
      <c r="J174" s="285">
        <v>563.31789497830448</v>
      </c>
      <c r="K174" s="286">
        <f t="shared" si="3"/>
        <v>0.50248777019105018</v>
      </c>
      <c r="L174" s="286">
        <f t="shared" si="3"/>
        <v>0.53544927844030654</v>
      </c>
      <c r="M174" s="287">
        <v>174.45285170509007</v>
      </c>
    </row>
    <row r="175" spans="1:13" x14ac:dyDescent="0.3">
      <c r="A175" s="281"/>
      <c r="B175" s="282"/>
      <c r="C175" s="282"/>
      <c r="D175" s="282"/>
      <c r="E175" s="282"/>
      <c r="F175" s="283" t="s">
        <v>224</v>
      </c>
      <c r="G175" s="284">
        <v>3224.1763719201049</v>
      </c>
      <c r="H175" s="285">
        <v>2187.4417108258904</v>
      </c>
      <c r="I175" s="285">
        <v>1823.3424980662614</v>
      </c>
      <c r="J175" s="285">
        <v>1023.6906171376584</v>
      </c>
      <c r="K175" s="286">
        <f t="shared" si="3"/>
        <v>0.46798532371002188</v>
      </c>
      <c r="L175" s="286">
        <f t="shared" si="3"/>
        <v>0.56143627334048829</v>
      </c>
      <c r="M175" s="287">
        <v>493.90095389503546</v>
      </c>
    </row>
    <row r="176" spans="1:13" x14ac:dyDescent="0.3">
      <c r="A176" s="281"/>
      <c r="B176" s="282"/>
      <c r="C176" s="282"/>
      <c r="D176" s="282"/>
      <c r="E176" s="282"/>
      <c r="F176" s="283" t="s">
        <v>123</v>
      </c>
      <c r="G176" s="284">
        <v>21481.089078595523</v>
      </c>
      <c r="H176" s="285">
        <v>21553.374119003871</v>
      </c>
      <c r="I176" s="285">
        <v>11479.477186198053</v>
      </c>
      <c r="J176" s="285">
        <v>6645.6306646966132</v>
      </c>
      <c r="K176" s="286">
        <f t="shared" si="3"/>
        <v>0.3083336570879211</v>
      </c>
      <c r="L176" s="286">
        <f t="shared" si="3"/>
        <v>0.57891405304474619</v>
      </c>
      <c r="M176" s="287">
        <v>2365.3490571496732</v>
      </c>
    </row>
    <row r="177" spans="1:13" x14ac:dyDescent="0.3">
      <c r="A177" s="281"/>
      <c r="B177" s="282"/>
      <c r="C177" s="282"/>
      <c r="D177" s="282" t="s">
        <v>49</v>
      </c>
      <c r="E177" s="282" t="s">
        <v>125</v>
      </c>
      <c r="F177" s="283" t="s">
        <v>225</v>
      </c>
      <c r="G177" s="284">
        <v>198.54231604538955</v>
      </c>
      <c r="H177" s="285">
        <v>197.29203209077932</v>
      </c>
      <c r="I177" s="285">
        <v>197.29203209077932</v>
      </c>
      <c r="J177" s="285">
        <v>10.616690676175848</v>
      </c>
      <c r="K177" s="286">
        <f t="shared" si="3"/>
        <v>5.3812060039458792E-2</v>
      </c>
      <c r="L177" s="286">
        <f t="shared" si="3"/>
        <v>5.3812060039458792E-2</v>
      </c>
      <c r="M177" s="288"/>
    </row>
    <row r="178" spans="1:13" x14ac:dyDescent="0.3">
      <c r="A178" s="281"/>
      <c r="B178" s="282"/>
      <c r="C178" s="282"/>
      <c r="D178" s="282"/>
      <c r="E178" s="282"/>
      <c r="F178" s="283" t="s">
        <v>230</v>
      </c>
      <c r="G178" s="284">
        <v>42.708639455782446</v>
      </c>
      <c r="H178" s="285">
        <v>10.677159863945612</v>
      </c>
      <c r="I178" s="285">
        <v>10.677159863945612</v>
      </c>
      <c r="J178" s="285">
        <v>7.8583896598639695</v>
      </c>
      <c r="K178" s="286">
        <f t="shared" si="3"/>
        <v>0.73599999999999999</v>
      </c>
      <c r="L178" s="286">
        <f t="shared" si="3"/>
        <v>0.73599999999999999</v>
      </c>
      <c r="M178" s="288"/>
    </row>
    <row r="179" spans="1:13" x14ac:dyDescent="0.3">
      <c r="A179" s="281"/>
      <c r="B179" s="282"/>
      <c r="C179" s="282"/>
      <c r="D179" s="282"/>
      <c r="E179" s="282"/>
      <c r="F179" s="283" t="s">
        <v>232</v>
      </c>
      <c r="G179" s="284">
        <v>1290.385547941801</v>
      </c>
      <c r="H179" s="285">
        <v>605.03807741656851</v>
      </c>
      <c r="I179" s="285">
        <v>605.03807741656851</v>
      </c>
      <c r="J179" s="285">
        <v>152.50541609694562</v>
      </c>
      <c r="K179" s="286">
        <f t="shared" si="3"/>
        <v>0.25205920385725689</v>
      </c>
      <c r="L179" s="286">
        <f t="shared" si="3"/>
        <v>0.25205920385725689</v>
      </c>
      <c r="M179" s="287">
        <v>19.09766736939104</v>
      </c>
    </row>
    <row r="180" spans="1:13" x14ac:dyDescent="0.3">
      <c r="A180" s="281"/>
      <c r="B180" s="282"/>
      <c r="C180" s="282"/>
      <c r="D180" s="282"/>
      <c r="E180" s="282"/>
      <c r="F180" s="283" t="s">
        <v>233</v>
      </c>
      <c r="G180" s="284">
        <v>588.11670290263078</v>
      </c>
      <c r="H180" s="285">
        <v>253.87666033879594</v>
      </c>
      <c r="I180" s="285">
        <v>195.28909066343448</v>
      </c>
      <c r="J180" s="285">
        <v>41.400115893138121</v>
      </c>
      <c r="K180" s="286">
        <f t="shared" si="3"/>
        <v>0.16307176814871469</v>
      </c>
      <c r="L180" s="286">
        <f t="shared" si="3"/>
        <v>0.21199400208426386</v>
      </c>
      <c r="M180" s="287">
        <v>1.4373483968046581</v>
      </c>
    </row>
    <row r="181" spans="1:13" x14ac:dyDescent="0.3">
      <c r="A181" s="281"/>
      <c r="B181" s="282"/>
      <c r="C181" s="282"/>
      <c r="D181" s="282"/>
      <c r="E181" s="282"/>
      <c r="F181" s="283" t="s">
        <v>234</v>
      </c>
      <c r="G181" s="284">
        <v>696.38303619999999</v>
      </c>
      <c r="H181" s="285">
        <v>865.88517394761038</v>
      </c>
      <c r="I181" s="285">
        <v>776.87124404856002</v>
      </c>
      <c r="J181" s="285">
        <v>201.42090777724454</v>
      </c>
      <c r="K181" s="286">
        <f t="shared" si="3"/>
        <v>0.23261849704500348</v>
      </c>
      <c r="L181" s="286">
        <f t="shared" si="3"/>
        <v>0.25927193125023723</v>
      </c>
      <c r="M181" s="288"/>
    </row>
    <row r="182" spans="1:13" x14ac:dyDescent="0.3">
      <c r="A182" s="281"/>
      <c r="B182" s="282"/>
      <c r="C182" s="282"/>
      <c r="D182" s="282"/>
      <c r="E182" s="282"/>
      <c r="F182" s="283" t="s">
        <v>235</v>
      </c>
      <c r="G182" s="284">
        <v>42.7290868190086</v>
      </c>
      <c r="H182" s="285">
        <v>21.3645434095043</v>
      </c>
      <c r="I182" s="285">
        <v>21.3645434095043</v>
      </c>
      <c r="J182" s="285">
        <v>3.931075987348791</v>
      </c>
      <c r="K182" s="286">
        <f t="shared" si="3"/>
        <v>0.184</v>
      </c>
      <c r="L182" s="286">
        <f t="shared" si="3"/>
        <v>0.184</v>
      </c>
      <c r="M182" s="288"/>
    </row>
    <row r="183" spans="1:13" x14ac:dyDescent="0.3">
      <c r="A183" s="281"/>
      <c r="B183" s="282"/>
      <c r="C183" s="282"/>
      <c r="D183" s="282"/>
      <c r="E183" s="282"/>
      <c r="F183" s="283" t="s">
        <v>236</v>
      </c>
      <c r="G183" s="284">
        <v>1073.2072667341922</v>
      </c>
      <c r="H183" s="285">
        <v>417.52461639350287</v>
      </c>
      <c r="I183" s="285">
        <v>221.5776728813108</v>
      </c>
      <c r="J183" s="285">
        <v>118.09143982290095</v>
      </c>
      <c r="K183" s="286">
        <f t="shared" si="3"/>
        <v>0.28283707160299204</v>
      </c>
      <c r="L183" s="286">
        <f t="shared" si="3"/>
        <v>0.53295730696728283</v>
      </c>
      <c r="M183" s="287">
        <v>2.6769039108742598</v>
      </c>
    </row>
    <row r="184" spans="1:13" x14ac:dyDescent="0.3">
      <c r="A184" s="281"/>
      <c r="B184" s="282"/>
      <c r="C184" s="282"/>
      <c r="D184" s="282"/>
      <c r="E184" s="282"/>
      <c r="F184" s="283" t="s">
        <v>237</v>
      </c>
      <c r="G184" s="284">
        <v>73.20690503030221</v>
      </c>
      <c r="H184" s="285">
        <v>27.175290503672791</v>
      </c>
      <c r="I184" s="285">
        <v>26.066094972910641</v>
      </c>
      <c r="J184" s="285">
        <v>18.572369967081521</v>
      </c>
      <c r="K184" s="286">
        <f t="shared" si="3"/>
        <v>0.6834285714285715</v>
      </c>
      <c r="L184" s="286">
        <f t="shared" si="3"/>
        <v>0.71251063829787231</v>
      </c>
      <c r="M184" s="287">
        <v>2.9593336760734292</v>
      </c>
    </row>
    <row r="185" spans="1:13" x14ac:dyDescent="0.3">
      <c r="A185" s="281"/>
      <c r="B185" s="282"/>
      <c r="C185" s="282"/>
      <c r="D185" s="282"/>
      <c r="E185" s="282"/>
      <c r="F185" s="283" t="s">
        <v>238</v>
      </c>
      <c r="G185" s="284">
        <v>3659.4645934107357</v>
      </c>
      <c r="H185" s="285">
        <v>3262.5781460568187</v>
      </c>
      <c r="I185" s="285">
        <v>1984.6322763484329</v>
      </c>
      <c r="J185" s="285">
        <v>611.68478547756717</v>
      </c>
      <c r="K185" s="286">
        <f t="shared" si="3"/>
        <v>0.18748509862265059</v>
      </c>
      <c r="L185" s="286">
        <f t="shared" si="3"/>
        <v>0.30821064071527599</v>
      </c>
      <c r="M185" s="287">
        <v>14.494378634982606</v>
      </c>
    </row>
    <row r="186" spans="1:13" x14ac:dyDescent="0.3">
      <c r="A186" s="281"/>
      <c r="B186" s="282"/>
      <c r="C186" s="282"/>
      <c r="D186" s="282"/>
      <c r="E186" s="282"/>
      <c r="F186" s="283" t="s">
        <v>239</v>
      </c>
      <c r="G186" s="284">
        <v>35.090038870340877</v>
      </c>
      <c r="H186" s="285">
        <v>35.090038870340877</v>
      </c>
      <c r="I186" s="289"/>
      <c r="J186" s="289"/>
      <c r="K186" s="286">
        <f t="shared" si="3"/>
        <v>0</v>
      </c>
      <c r="L186" s="286" t="str">
        <f t="shared" si="3"/>
        <v/>
      </c>
      <c r="M186" s="288"/>
    </row>
    <row r="187" spans="1:13" x14ac:dyDescent="0.3">
      <c r="A187" s="281"/>
      <c r="B187" s="282"/>
      <c r="C187" s="282"/>
      <c r="D187" s="282"/>
      <c r="E187" s="282"/>
      <c r="F187" s="283" t="s">
        <v>240</v>
      </c>
      <c r="G187" s="284">
        <v>2608.3383082286518</v>
      </c>
      <c r="H187" s="285">
        <v>2764.1451543860376</v>
      </c>
      <c r="I187" s="285">
        <v>2333.5268747640093</v>
      </c>
      <c r="J187" s="285">
        <v>694.64504324725954</v>
      </c>
      <c r="K187" s="286">
        <f t="shared" si="3"/>
        <v>0.25130555902428781</v>
      </c>
      <c r="L187" s="286">
        <f t="shared" si="3"/>
        <v>0.29768032704466252</v>
      </c>
      <c r="M187" s="287">
        <v>103.38095389031632</v>
      </c>
    </row>
    <row r="188" spans="1:13" x14ac:dyDescent="0.3">
      <c r="A188" s="281"/>
      <c r="B188" s="282"/>
      <c r="C188" s="282"/>
      <c r="D188" s="282"/>
      <c r="E188" s="282"/>
      <c r="F188" s="283" t="s">
        <v>123</v>
      </c>
      <c r="G188" s="284">
        <v>10308.172441638835</v>
      </c>
      <c r="H188" s="285">
        <v>8460.6468932775751</v>
      </c>
      <c r="I188" s="285">
        <v>6372.3350664594554</v>
      </c>
      <c r="J188" s="285">
        <v>1860.7262346055263</v>
      </c>
      <c r="K188" s="286">
        <f t="shared" si="3"/>
        <v>0.21992718264651492</v>
      </c>
      <c r="L188" s="286">
        <f t="shared" si="3"/>
        <v>0.29200068973136528</v>
      </c>
      <c r="M188" s="287">
        <v>144.0465858784423</v>
      </c>
    </row>
    <row r="189" spans="1:13" x14ac:dyDescent="0.3">
      <c r="A189" s="281"/>
      <c r="B189" s="282" t="s">
        <v>14</v>
      </c>
      <c r="C189" s="282" t="s">
        <v>8</v>
      </c>
      <c r="D189" s="282" t="s">
        <v>41</v>
      </c>
      <c r="E189" s="282" t="s">
        <v>125</v>
      </c>
      <c r="F189" s="283" t="s">
        <v>135</v>
      </c>
      <c r="G189" s="284">
        <v>104.26574541284386</v>
      </c>
      <c r="H189" s="285">
        <v>26.066436353210964</v>
      </c>
      <c r="I189" s="285">
        <v>26.066436353210964</v>
      </c>
      <c r="J189" s="285">
        <v>87.066065758545747</v>
      </c>
      <c r="K189" s="286">
        <f t="shared" si="3"/>
        <v>3.340159912109375</v>
      </c>
      <c r="L189" s="286">
        <f t="shared" si="3"/>
        <v>3.340159912109375</v>
      </c>
      <c r="M189" s="288"/>
    </row>
    <row r="190" spans="1:13" x14ac:dyDescent="0.3">
      <c r="A190" s="281"/>
      <c r="B190" s="282"/>
      <c r="C190" s="282"/>
      <c r="D190" s="282"/>
      <c r="E190" s="282"/>
      <c r="F190" s="283" t="s">
        <v>123</v>
      </c>
      <c r="G190" s="284">
        <v>104.26574541284386</v>
      </c>
      <c r="H190" s="285">
        <v>26.066436353210964</v>
      </c>
      <c r="I190" s="285">
        <v>26.066436353210964</v>
      </c>
      <c r="J190" s="285">
        <v>87.066065758545747</v>
      </c>
      <c r="K190" s="286">
        <f t="shared" si="3"/>
        <v>3.340159912109375</v>
      </c>
      <c r="L190" s="286">
        <f t="shared" si="3"/>
        <v>3.340159912109375</v>
      </c>
      <c r="M190" s="288"/>
    </row>
    <row r="191" spans="1:13" x14ac:dyDescent="0.3">
      <c r="A191" s="281"/>
      <c r="B191" s="282"/>
      <c r="C191" s="282"/>
      <c r="D191" s="282" t="s">
        <v>42</v>
      </c>
      <c r="E191" s="282" t="s">
        <v>125</v>
      </c>
      <c r="F191" s="283" t="s">
        <v>140</v>
      </c>
      <c r="G191" s="284">
        <v>27.682108918118587</v>
      </c>
      <c r="H191" s="285">
        <v>3.4602636147648229</v>
      </c>
      <c r="I191" s="285">
        <v>3.4602636147648229</v>
      </c>
      <c r="J191" s="285">
        <v>6.7178939894991982</v>
      </c>
      <c r="K191" s="286">
        <f t="shared" si="3"/>
        <v>1.9414399414062504</v>
      </c>
      <c r="L191" s="286">
        <f t="shared" si="3"/>
        <v>1.9414399414062504</v>
      </c>
      <c r="M191" s="287">
        <v>5.3743152760784501</v>
      </c>
    </row>
    <row r="192" spans="1:13" x14ac:dyDescent="0.3">
      <c r="A192" s="281"/>
      <c r="B192" s="282"/>
      <c r="C192" s="282"/>
      <c r="D192" s="282"/>
      <c r="E192" s="282"/>
      <c r="F192" s="283" t="s">
        <v>123</v>
      </c>
      <c r="G192" s="284">
        <v>27.682108918118587</v>
      </c>
      <c r="H192" s="285">
        <v>3.4602636147648229</v>
      </c>
      <c r="I192" s="285">
        <v>3.4602636147648229</v>
      </c>
      <c r="J192" s="285">
        <v>6.7178939894991982</v>
      </c>
      <c r="K192" s="286">
        <f t="shared" si="3"/>
        <v>1.9414399414062504</v>
      </c>
      <c r="L192" s="286">
        <f t="shared" si="3"/>
        <v>1.9414399414062504</v>
      </c>
      <c r="M192" s="287">
        <v>5.3743152760784501</v>
      </c>
    </row>
    <row r="193" spans="1:13" x14ac:dyDescent="0.3">
      <c r="A193" s="281"/>
      <c r="B193" s="282"/>
      <c r="C193" s="282"/>
      <c r="D193" s="282" t="s">
        <v>43</v>
      </c>
      <c r="E193" s="282" t="s">
        <v>125</v>
      </c>
      <c r="F193" s="283" t="s">
        <v>147</v>
      </c>
      <c r="G193" s="284">
        <v>120.54682216071274</v>
      </c>
      <c r="H193" s="285">
        <v>48.821463118791677</v>
      </c>
      <c r="I193" s="285">
        <v>48.821463118791677</v>
      </c>
      <c r="J193" s="285">
        <v>73.135751118829134</v>
      </c>
      <c r="K193" s="286">
        <f t="shared" si="3"/>
        <v>1.4980245663854088</v>
      </c>
      <c r="L193" s="286">
        <f t="shared" si="3"/>
        <v>1.4980245663854088</v>
      </c>
      <c r="M193" s="287">
        <v>36.567879238211631</v>
      </c>
    </row>
    <row r="194" spans="1:13" x14ac:dyDescent="0.3">
      <c r="A194" s="281"/>
      <c r="B194" s="282"/>
      <c r="C194" s="282"/>
      <c r="D194" s="282"/>
      <c r="E194" s="282"/>
      <c r="F194" s="283" t="s">
        <v>148</v>
      </c>
      <c r="G194" s="284">
        <v>4144.1039081286581</v>
      </c>
      <c r="H194" s="285">
        <v>1312.8224592786687</v>
      </c>
      <c r="I194" s="285">
        <v>982.18025027098338</v>
      </c>
      <c r="J194" s="285">
        <v>2716.6324036598444</v>
      </c>
      <c r="K194" s="286">
        <f t="shared" si="3"/>
        <v>2.069306770659987</v>
      </c>
      <c r="L194" s="286">
        <f t="shared" si="3"/>
        <v>2.7659204131933279</v>
      </c>
      <c r="M194" s="287">
        <v>1886.141027799636</v>
      </c>
    </row>
    <row r="195" spans="1:13" x14ac:dyDescent="0.3">
      <c r="A195" s="281"/>
      <c r="B195" s="282"/>
      <c r="C195" s="282"/>
      <c r="D195" s="282"/>
      <c r="E195" s="282"/>
      <c r="F195" s="283" t="s">
        <v>149</v>
      </c>
      <c r="G195" s="284">
        <v>407.27125516262879</v>
      </c>
      <c r="H195" s="285">
        <v>157.15357741386791</v>
      </c>
      <c r="I195" s="285">
        <v>157.15357741386791</v>
      </c>
      <c r="J195" s="285">
        <v>216.8884610715472</v>
      </c>
      <c r="K195" s="286">
        <f t="shared" si="3"/>
        <v>1.3801051470840271</v>
      </c>
      <c r="L195" s="286">
        <f t="shared" si="3"/>
        <v>1.3801051470840271</v>
      </c>
      <c r="M195" s="287">
        <v>156.21742215981828</v>
      </c>
    </row>
    <row r="196" spans="1:13" x14ac:dyDescent="0.3">
      <c r="A196" s="281"/>
      <c r="B196" s="282"/>
      <c r="C196" s="282"/>
      <c r="D196" s="282"/>
      <c r="E196" s="282"/>
      <c r="F196" s="283" t="s">
        <v>151</v>
      </c>
      <c r="G196" s="284">
        <v>107.77813947722524</v>
      </c>
      <c r="H196" s="285">
        <v>87.300293233515546</v>
      </c>
      <c r="I196" s="285">
        <v>87.300293233515546</v>
      </c>
      <c r="J196" s="285">
        <v>222.35061707717833</v>
      </c>
      <c r="K196" s="286">
        <f t="shared" ref="K196:L259" si="4">IFERROR($J196/H196,"")</f>
        <v>2.5469630036914408</v>
      </c>
      <c r="L196" s="286">
        <f t="shared" si="4"/>
        <v>2.5469630036914408</v>
      </c>
      <c r="M196" s="287">
        <v>190.58623381150201</v>
      </c>
    </row>
    <row r="197" spans="1:13" x14ac:dyDescent="0.3">
      <c r="A197" s="281"/>
      <c r="B197" s="282"/>
      <c r="C197" s="282"/>
      <c r="D197" s="282"/>
      <c r="E197" s="282"/>
      <c r="F197" s="283" t="s">
        <v>154</v>
      </c>
      <c r="G197" s="284">
        <v>527.84490616218284</v>
      </c>
      <c r="H197" s="285">
        <v>78.730771699128965</v>
      </c>
      <c r="I197" s="285">
        <v>78.730771699128965</v>
      </c>
      <c r="J197" s="285">
        <v>199.05567190503177</v>
      </c>
      <c r="K197" s="286">
        <f t="shared" si="4"/>
        <v>2.5283084060921763</v>
      </c>
      <c r="L197" s="286">
        <f t="shared" si="4"/>
        <v>2.5283084060921763</v>
      </c>
      <c r="M197" s="287">
        <v>50.564106905941237</v>
      </c>
    </row>
    <row r="198" spans="1:13" x14ac:dyDescent="0.3">
      <c r="A198" s="281"/>
      <c r="B198" s="282"/>
      <c r="C198" s="282"/>
      <c r="D198" s="282"/>
      <c r="E198" s="282"/>
      <c r="F198" s="283" t="s">
        <v>156</v>
      </c>
      <c r="G198" s="284">
        <v>70.784009079133128</v>
      </c>
      <c r="H198" s="285">
        <v>14.333761880715015</v>
      </c>
      <c r="I198" s="285">
        <v>14.333761880715015</v>
      </c>
      <c r="J198" s="285">
        <v>13.907641801446164</v>
      </c>
      <c r="K198" s="286">
        <f t="shared" si="4"/>
        <v>0.97027158098376376</v>
      </c>
      <c r="L198" s="286">
        <f t="shared" si="4"/>
        <v>0.97027158098376376</v>
      </c>
      <c r="M198" s="287">
        <v>6.9538209007230822</v>
      </c>
    </row>
    <row r="199" spans="1:13" x14ac:dyDescent="0.3">
      <c r="A199" s="281"/>
      <c r="B199" s="282"/>
      <c r="C199" s="282"/>
      <c r="D199" s="282"/>
      <c r="E199" s="282"/>
      <c r="F199" s="283" t="s">
        <v>158</v>
      </c>
      <c r="G199" s="284">
        <v>233.83383217993119</v>
      </c>
      <c r="H199" s="285">
        <v>58.458458044982798</v>
      </c>
      <c r="I199" s="285">
        <v>58.458458044982798</v>
      </c>
      <c r="J199" s="285">
        <v>70.933487282948334</v>
      </c>
      <c r="K199" s="286">
        <f t="shared" si="4"/>
        <v>1.2133999023437501</v>
      </c>
      <c r="L199" s="286">
        <f t="shared" si="4"/>
        <v>1.2133999023437501</v>
      </c>
      <c r="M199" s="287">
        <v>68.669770554871732</v>
      </c>
    </row>
    <row r="200" spans="1:13" x14ac:dyDescent="0.3">
      <c r="A200" s="281"/>
      <c r="B200" s="282"/>
      <c r="C200" s="282"/>
      <c r="D200" s="282"/>
      <c r="E200" s="282"/>
      <c r="F200" s="283" t="s">
        <v>123</v>
      </c>
      <c r="G200" s="284">
        <v>5612.1628723504728</v>
      </c>
      <c r="H200" s="285">
        <v>1757.6207846696709</v>
      </c>
      <c r="I200" s="285">
        <v>1426.9785756619854</v>
      </c>
      <c r="J200" s="285">
        <v>3512.904033916825</v>
      </c>
      <c r="K200" s="286">
        <f t="shared" si="4"/>
        <v>1.9986700570208857</v>
      </c>
      <c r="L200" s="286">
        <f t="shared" si="4"/>
        <v>2.4617776985804878</v>
      </c>
      <c r="M200" s="287">
        <v>2395.7002613707036</v>
      </c>
    </row>
    <row r="201" spans="1:13" x14ac:dyDescent="0.3">
      <c r="A201" s="281"/>
      <c r="B201" s="282"/>
      <c r="C201" s="282"/>
      <c r="D201" s="282" t="s">
        <v>44</v>
      </c>
      <c r="E201" s="282" t="s">
        <v>125</v>
      </c>
      <c r="F201" s="283" t="s">
        <v>163</v>
      </c>
      <c r="G201" s="284">
        <v>1376.720675223411</v>
      </c>
      <c r="H201" s="285">
        <v>452.94414877158874</v>
      </c>
      <c r="I201" s="285">
        <v>406.1581014146679</v>
      </c>
      <c r="J201" s="285">
        <v>900.4498243212231</v>
      </c>
      <c r="K201" s="286">
        <f t="shared" si="4"/>
        <v>1.9879930599905002</v>
      </c>
      <c r="L201" s="286">
        <f t="shared" si="4"/>
        <v>2.2169933855434958</v>
      </c>
      <c r="M201" s="287">
        <v>700.57704264980737</v>
      </c>
    </row>
    <row r="202" spans="1:13" x14ac:dyDescent="0.3">
      <c r="A202" s="281"/>
      <c r="B202" s="282"/>
      <c r="C202" s="282"/>
      <c r="D202" s="282"/>
      <c r="E202" s="282"/>
      <c r="F202" s="283" t="s">
        <v>164</v>
      </c>
      <c r="G202" s="284">
        <v>1481.4635135855774</v>
      </c>
      <c r="H202" s="285">
        <v>361.09730530000002</v>
      </c>
      <c r="I202" s="285">
        <v>216.13153485438778</v>
      </c>
      <c r="J202" s="285">
        <v>353.33271603083693</v>
      </c>
      <c r="K202" s="286">
        <f t="shared" si="4"/>
        <v>0.9784972384030608</v>
      </c>
      <c r="L202" s="286">
        <f t="shared" si="4"/>
        <v>1.634804084785149</v>
      </c>
      <c r="M202" s="287">
        <v>249.10689633182361</v>
      </c>
    </row>
    <row r="203" spans="1:13" x14ac:dyDescent="0.3">
      <c r="A203" s="281"/>
      <c r="B203" s="282"/>
      <c r="C203" s="282"/>
      <c r="D203" s="282"/>
      <c r="E203" s="282"/>
      <c r="F203" s="283" t="s">
        <v>165</v>
      </c>
      <c r="G203" s="284">
        <v>67.80799751281738</v>
      </c>
      <c r="H203" s="285">
        <v>4.2379998445510862</v>
      </c>
      <c r="I203" s="285">
        <v>4.2379998445510862</v>
      </c>
      <c r="J203" s="285">
        <v>4.9960931481042516</v>
      </c>
      <c r="K203" s="286">
        <f t="shared" si="4"/>
        <v>1.1788799743652343</v>
      </c>
      <c r="L203" s="286">
        <f t="shared" si="4"/>
        <v>1.1788799743652343</v>
      </c>
      <c r="M203" s="288"/>
    </row>
    <row r="204" spans="1:13" x14ac:dyDescent="0.3">
      <c r="A204" s="281"/>
      <c r="B204" s="282"/>
      <c r="C204" s="282"/>
      <c r="D204" s="282"/>
      <c r="E204" s="282"/>
      <c r="F204" s="283" t="s">
        <v>166</v>
      </c>
      <c r="G204" s="284">
        <v>205.54638591034993</v>
      </c>
      <c r="H204" s="285">
        <v>41.025834446223762</v>
      </c>
      <c r="I204" s="285">
        <v>41.025834446223762</v>
      </c>
      <c r="J204" s="285">
        <v>66.644092487879561</v>
      </c>
      <c r="K204" s="286">
        <f t="shared" si="4"/>
        <v>1.6244420957539802</v>
      </c>
      <c r="L204" s="286">
        <f t="shared" si="4"/>
        <v>1.6244420957539802</v>
      </c>
      <c r="M204" s="287">
        <v>43.950774394071388</v>
      </c>
    </row>
    <row r="205" spans="1:13" x14ac:dyDescent="0.3">
      <c r="A205" s="281"/>
      <c r="B205" s="282"/>
      <c r="C205" s="282"/>
      <c r="D205" s="282"/>
      <c r="E205" s="282"/>
      <c r="F205" s="283" t="s">
        <v>167</v>
      </c>
      <c r="G205" s="284">
        <v>4518.1344115548</v>
      </c>
      <c r="H205" s="285">
        <v>1317.7886785057033</v>
      </c>
      <c r="I205" s="285">
        <v>144.10549389181159</v>
      </c>
      <c r="J205" s="285">
        <v>255.79699759793832</v>
      </c>
      <c r="K205" s="286">
        <f t="shared" si="4"/>
        <v>0.19411078708613388</v>
      </c>
      <c r="L205" s="286">
        <f t="shared" si="4"/>
        <v>1.775067630592766</v>
      </c>
      <c r="M205" s="287">
        <v>142.36884225050866</v>
      </c>
    </row>
    <row r="206" spans="1:13" x14ac:dyDescent="0.3">
      <c r="A206" s="281"/>
      <c r="B206" s="282"/>
      <c r="C206" s="282"/>
      <c r="D206" s="282"/>
      <c r="E206" s="282"/>
      <c r="F206" s="283" t="s">
        <v>168</v>
      </c>
      <c r="G206" s="284">
        <v>57.739495798319325</v>
      </c>
      <c r="H206" s="285">
        <v>7.2174369747899156</v>
      </c>
      <c r="I206" s="285">
        <v>7.2174369747899156</v>
      </c>
      <c r="J206" s="285">
        <v>3.5030551043598583</v>
      </c>
      <c r="K206" s="286">
        <f t="shared" si="4"/>
        <v>0.48535998535156238</v>
      </c>
      <c r="L206" s="286">
        <f t="shared" si="4"/>
        <v>0.48535998535156238</v>
      </c>
      <c r="M206" s="288"/>
    </row>
    <row r="207" spans="1:13" x14ac:dyDescent="0.3">
      <c r="A207" s="281"/>
      <c r="B207" s="282"/>
      <c r="C207" s="282"/>
      <c r="D207" s="282"/>
      <c r="E207" s="282"/>
      <c r="F207" s="283" t="s">
        <v>169</v>
      </c>
      <c r="G207" s="284">
        <v>57.25970149253731</v>
      </c>
      <c r="H207" s="285">
        <v>21.47238805970149</v>
      </c>
      <c r="I207" s="285">
        <v>19.683022388059701</v>
      </c>
      <c r="J207" s="285">
        <v>28.125965198391587</v>
      </c>
      <c r="K207" s="286">
        <f t="shared" si="4"/>
        <v>1.309866658528646</v>
      </c>
      <c r="L207" s="286">
        <f t="shared" si="4"/>
        <v>1.4289454456676136</v>
      </c>
      <c r="M207" s="287">
        <v>23.907070811804019</v>
      </c>
    </row>
    <row r="208" spans="1:13" x14ac:dyDescent="0.3">
      <c r="A208" s="281"/>
      <c r="B208" s="282"/>
      <c r="C208" s="282"/>
      <c r="D208" s="282"/>
      <c r="E208" s="282"/>
      <c r="F208" s="283" t="s">
        <v>170</v>
      </c>
      <c r="G208" s="284">
        <v>290.78702821334207</v>
      </c>
      <c r="H208" s="285">
        <v>41.304975630715489</v>
      </c>
      <c r="I208" s="285">
        <v>41.304975630715489</v>
      </c>
      <c r="J208" s="285">
        <v>79.232973622235036</v>
      </c>
      <c r="K208" s="286">
        <f t="shared" si="4"/>
        <v>1.9182428366648223</v>
      </c>
      <c r="L208" s="286">
        <f t="shared" si="4"/>
        <v>1.9182428366648223</v>
      </c>
      <c r="M208" s="287">
        <v>15.19978126356796</v>
      </c>
    </row>
    <row r="209" spans="1:13" x14ac:dyDescent="0.3">
      <c r="A209" s="281"/>
      <c r="B209" s="282"/>
      <c r="C209" s="282"/>
      <c r="D209" s="282"/>
      <c r="E209" s="282"/>
      <c r="F209" s="283" t="s">
        <v>171</v>
      </c>
      <c r="G209" s="284">
        <v>455.97694020000006</v>
      </c>
      <c r="H209" s="285">
        <v>111.06127327898223</v>
      </c>
      <c r="I209" s="285">
        <v>5.9441352739726021</v>
      </c>
      <c r="J209" s="285">
        <v>7.6934544253414616</v>
      </c>
      <c r="K209" s="286">
        <f t="shared" si="4"/>
        <v>6.9272161197141691E-2</v>
      </c>
      <c r="L209" s="286">
        <f t="shared" si="4"/>
        <v>1.2942932942708334</v>
      </c>
      <c r="M209" s="287">
        <v>5.770090819</v>
      </c>
    </row>
    <row r="210" spans="1:13" x14ac:dyDescent="0.3">
      <c r="A210" s="281"/>
      <c r="B210" s="282"/>
      <c r="C210" s="282"/>
      <c r="D210" s="282"/>
      <c r="E210" s="282"/>
      <c r="F210" s="283" t="s">
        <v>172</v>
      </c>
      <c r="G210" s="284">
        <v>164.82629752196493</v>
      </c>
      <c r="H210" s="285">
        <v>68.697824947032117</v>
      </c>
      <c r="I210" s="285">
        <v>68.697824947032117</v>
      </c>
      <c r="J210" s="285">
        <v>164.90141244313511</v>
      </c>
      <c r="K210" s="286">
        <f t="shared" si="4"/>
        <v>2.4003876770520547</v>
      </c>
      <c r="L210" s="286">
        <f t="shared" si="4"/>
        <v>2.4003876770520547</v>
      </c>
      <c r="M210" s="287">
        <v>151.00480842478831</v>
      </c>
    </row>
    <row r="211" spans="1:13" x14ac:dyDescent="0.3">
      <c r="A211" s="281"/>
      <c r="B211" s="282"/>
      <c r="C211" s="282"/>
      <c r="D211" s="282"/>
      <c r="E211" s="282"/>
      <c r="F211" s="283" t="s">
        <v>173</v>
      </c>
      <c r="G211" s="284">
        <v>16.861352328682955</v>
      </c>
      <c r="H211" s="285">
        <v>4.2153380821707387</v>
      </c>
      <c r="I211" s="285">
        <v>4.2153380821707387</v>
      </c>
      <c r="J211" s="285">
        <v>8.2822959551084843</v>
      </c>
      <c r="K211" s="286">
        <f t="shared" si="4"/>
        <v>1.9647999267578122</v>
      </c>
      <c r="L211" s="286">
        <f t="shared" si="4"/>
        <v>1.9647999267578122</v>
      </c>
      <c r="M211" s="287">
        <v>7.9192592250000002</v>
      </c>
    </row>
    <row r="212" spans="1:13" x14ac:dyDescent="0.3">
      <c r="A212" s="281"/>
      <c r="B212" s="282"/>
      <c r="C212" s="282"/>
      <c r="D212" s="282"/>
      <c r="E212" s="282"/>
      <c r="F212" s="283" t="s">
        <v>123</v>
      </c>
      <c r="G212" s="284">
        <v>8693.1237993418017</v>
      </c>
      <c r="H212" s="285">
        <v>2431.0632038414587</v>
      </c>
      <c r="I212" s="285">
        <v>958.72169774838267</v>
      </c>
      <c r="J212" s="285">
        <v>1872.9588803345541</v>
      </c>
      <c r="K212" s="286">
        <f t="shared" si="4"/>
        <v>0.7704278841352159</v>
      </c>
      <c r="L212" s="286">
        <f t="shared" si="4"/>
        <v>1.9536001790022215</v>
      </c>
      <c r="M212" s="287">
        <v>1339.8045661703713</v>
      </c>
    </row>
    <row r="213" spans="1:13" x14ac:dyDescent="0.3">
      <c r="A213" s="281"/>
      <c r="B213" s="282"/>
      <c r="C213" s="282"/>
      <c r="D213" s="282" t="s">
        <v>7</v>
      </c>
      <c r="E213" s="282" t="s">
        <v>125</v>
      </c>
      <c r="F213" s="283" t="s">
        <v>174</v>
      </c>
      <c r="G213" s="284">
        <v>78.961171327485062</v>
      </c>
      <c r="H213" s="285">
        <v>95.937825798507774</v>
      </c>
      <c r="I213" s="285">
        <v>95.937825798507774</v>
      </c>
      <c r="J213" s="285">
        <v>387.85727356060653</v>
      </c>
      <c r="K213" s="286">
        <f t="shared" si="4"/>
        <v>4.0427982428453086</v>
      </c>
      <c r="L213" s="286">
        <f t="shared" si="4"/>
        <v>4.0427982428453086</v>
      </c>
      <c r="M213" s="287">
        <v>310.2858265595371</v>
      </c>
    </row>
    <row r="214" spans="1:13" x14ac:dyDescent="0.3">
      <c r="A214" s="281"/>
      <c r="B214" s="282"/>
      <c r="C214" s="282"/>
      <c r="D214" s="282"/>
      <c r="E214" s="282"/>
      <c r="F214" s="283" t="s">
        <v>123</v>
      </c>
      <c r="G214" s="284">
        <v>78.961171327485062</v>
      </c>
      <c r="H214" s="285">
        <v>95.937825798507774</v>
      </c>
      <c r="I214" s="285">
        <v>95.937825798507774</v>
      </c>
      <c r="J214" s="285">
        <v>387.85727356060653</v>
      </c>
      <c r="K214" s="286">
        <f t="shared" si="4"/>
        <v>4.0427982428453086</v>
      </c>
      <c r="L214" s="286">
        <f t="shared" si="4"/>
        <v>4.0427982428453086</v>
      </c>
      <c r="M214" s="287">
        <v>310.2858265595371</v>
      </c>
    </row>
    <row r="215" spans="1:13" x14ac:dyDescent="0.3">
      <c r="A215" s="281"/>
      <c r="B215" s="282"/>
      <c r="C215" s="282"/>
      <c r="D215" s="282" t="s">
        <v>45</v>
      </c>
      <c r="E215" s="282" t="s">
        <v>125</v>
      </c>
      <c r="F215" s="283" t="s">
        <v>179</v>
      </c>
      <c r="G215" s="284">
        <v>5804.2336364338717</v>
      </c>
      <c r="H215" s="285">
        <v>6908.5351913114373</v>
      </c>
      <c r="I215" s="285">
        <v>6767.1084849541548</v>
      </c>
      <c r="J215" s="285">
        <v>12123.394874357184</v>
      </c>
      <c r="K215" s="286">
        <f t="shared" si="4"/>
        <v>1.7548430367126517</v>
      </c>
      <c r="L215" s="286">
        <f t="shared" si="4"/>
        <v>1.7915177363141261</v>
      </c>
      <c r="M215" s="287">
        <v>9018.6156906377473</v>
      </c>
    </row>
    <row r="216" spans="1:13" x14ac:dyDescent="0.3">
      <c r="A216" s="281"/>
      <c r="B216" s="282"/>
      <c r="C216" s="282"/>
      <c r="D216" s="282"/>
      <c r="E216" s="282"/>
      <c r="F216" s="283" t="s">
        <v>180</v>
      </c>
      <c r="G216" s="284">
        <v>2792.4948952221853</v>
      </c>
      <c r="H216" s="285">
        <v>1407.5374133915359</v>
      </c>
      <c r="I216" s="285">
        <v>1398.8830539014334</v>
      </c>
      <c r="J216" s="285">
        <v>1649.6116333189927</v>
      </c>
      <c r="K216" s="286">
        <f t="shared" si="4"/>
        <v>1.171984216990841</v>
      </c>
      <c r="L216" s="286">
        <f t="shared" si="4"/>
        <v>1.179234839337203</v>
      </c>
      <c r="M216" s="287">
        <v>1082.255809196271</v>
      </c>
    </row>
    <row r="217" spans="1:13" x14ac:dyDescent="0.3">
      <c r="A217" s="281"/>
      <c r="B217" s="282"/>
      <c r="C217" s="282"/>
      <c r="D217" s="282"/>
      <c r="E217" s="282"/>
      <c r="F217" s="283" t="s">
        <v>181</v>
      </c>
      <c r="G217" s="284">
        <v>501.21135059678784</v>
      </c>
      <c r="H217" s="285">
        <v>125.30283764919696</v>
      </c>
      <c r="I217" s="285">
        <v>105.20710025884608</v>
      </c>
      <c r="J217" s="285">
        <v>46.186483237809121</v>
      </c>
      <c r="K217" s="286">
        <f t="shared" si="4"/>
        <v>0.36859886100197287</v>
      </c>
      <c r="L217" s="286">
        <f t="shared" si="4"/>
        <v>0.43900538199583772</v>
      </c>
      <c r="M217" s="288"/>
    </row>
    <row r="218" spans="1:13" x14ac:dyDescent="0.3">
      <c r="A218" s="281"/>
      <c r="B218" s="282"/>
      <c r="C218" s="282"/>
      <c r="D218" s="282"/>
      <c r="E218" s="282"/>
      <c r="F218" s="283" t="s">
        <v>183</v>
      </c>
      <c r="G218" s="284">
        <v>42.888003064473637</v>
      </c>
      <c r="H218" s="285">
        <v>13.02723096917873</v>
      </c>
      <c r="I218" s="285">
        <v>13.02723096917873</v>
      </c>
      <c r="J218" s="285">
        <v>12.639951824700946</v>
      </c>
      <c r="K218" s="286">
        <f t="shared" si="4"/>
        <v>0.97027156842508955</v>
      </c>
      <c r="L218" s="286">
        <f t="shared" si="4"/>
        <v>0.97027156842508955</v>
      </c>
      <c r="M218" s="287">
        <v>5.266646907201161</v>
      </c>
    </row>
    <row r="219" spans="1:13" x14ac:dyDescent="0.3">
      <c r="A219" s="281"/>
      <c r="B219" s="282"/>
      <c r="C219" s="282"/>
      <c r="D219" s="282"/>
      <c r="E219" s="282"/>
      <c r="F219" s="283" t="s">
        <v>185</v>
      </c>
      <c r="G219" s="284">
        <v>177.57157230403368</v>
      </c>
      <c r="H219" s="285">
        <v>89.895610066530608</v>
      </c>
      <c r="I219" s="285">
        <v>89.895610066530608</v>
      </c>
      <c r="J219" s="285">
        <v>161.36283940088367</v>
      </c>
      <c r="K219" s="286">
        <f t="shared" si="4"/>
        <v>1.7950024398461846</v>
      </c>
      <c r="L219" s="286">
        <f t="shared" si="4"/>
        <v>1.7950024398461846</v>
      </c>
      <c r="M219" s="287">
        <v>109.02894539467668</v>
      </c>
    </row>
    <row r="220" spans="1:13" x14ac:dyDescent="0.3">
      <c r="A220" s="281"/>
      <c r="B220" s="282"/>
      <c r="C220" s="282"/>
      <c r="D220" s="282"/>
      <c r="E220" s="282"/>
      <c r="F220" s="283" t="s">
        <v>186</v>
      </c>
      <c r="G220" s="284">
        <v>78.042776571469119</v>
      </c>
      <c r="H220" s="285">
        <v>43.796774048529805</v>
      </c>
      <c r="I220" s="285">
        <v>43.796774048529805</v>
      </c>
      <c r="J220" s="285">
        <v>29.909986481329298</v>
      </c>
      <c r="K220" s="286">
        <f t="shared" si="4"/>
        <v>0.68292670250523468</v>
      </c>
      <c r="L220" s="286">
        <f t="shared" si="4"/>
        <v>0.68292670250523468</v>
      </c>
      <c r="M220" s="287">
        <v>19.826815798739617</v>
      </c>
    </row>
    <row r="221" spans="1:13" x14ac:dyDescent="0.3">
      <c r="A221" s="281"/>
      <c r="B221" s="282"/>
      <c r="C221" s="282"/>
      <c r="D221" s="282"/>
      <c r="E221" s="282"/>
      <c r="F221" s="283" t="s">
        <v>123</v>
      </c>
      <c r="G221" s="284">
        <v>9396.4422341928203</v>
      </c>
      <c r="H221" s="285">
        <v>8588.0950574364088</v>
      </c>
      <c r="I221" s="285">
        <v>8417.9182541986756</v>
      </c>
      <c r="J221" s="285">
        <v>14023.105768620904</v>
      </c>
      <c r="K221" s="286">
        <f t="shared" si="4"/>
        <v>1.6328540467747075</v>
      </c>
      <c r="L221" s="286">
        <f t="shared" si="4"/>
        <v>1.6658638567351829</v>
      </c>
      <c r="M221" s="287">
        <v>10234.993907934637</v>
      </c>
    </row>
    <row r="222" spans="1:13" x14ac:dyDescent="0.3">
      <c r="A222" s="281"/>
      <c r="B222" s="282"/>
      <c r="C222" s="282"/>
      <c r="D222" s="282" t="s">
        <v>46</v>
      </c>
      <c r="E222" s="282" t="s">
        <v>125</v>
      </c>
      <c r="F222" s="283" t="s">
        <v>188</v>
      </c>
      <c r="G222" s="284">
        <v>2510.7601273911046</v>
      </c>
      <c r="H222" s="285">
        <v>1129.7241143263061</v>
      </c>
      <c r="I222" s="285">
        <v>679.40754951329131</v>
      </c>
      <c r="J222" s="285">
        <v>1155.4795130951852</v>
      </c>
      <c r="K222" s="286">
        <f t="shared" si="4"/>
        <v>1.0227979543343977</v>
      </c>
      <c r="L222" s="286">
        <f t="shared" si="4"/>
        <v>1.7007163283995572</v>
      </c>
      <c r="M222" s="287">
        <v>881.26666049188111</v>
      </c>
    </row>
    <row r="223" spans="1:13" x14ac:dyDescent="0.3">
      <c r="A223" s="281"/>
      <c r="B223" s="282"/>
      <c r="C223" s="282"/>
      <c r="D223" s="282"/>
      <c r="E223" s="282"/>
      <c r="F223" s="283" t="s">
        <v>189</v>
      </c>
      <c r="G223" s="284">
        <v>1526.4662741782365</v>
      </c>
      <c r="H223" s="285">
        <v>2219.5682148552009</v>
      </c>
      <c r="I223" s="285">
        <v>1091.1269003086181</v>
      </c>
      <c r="J223" s="285">
        <v>2459.0770298717366</v>
      </c>
      <c r="K223" s="286">
        <f t="shared" si="4"/>
        <v>1.1079078414502168</v>
      </c>
      <c r="L223" s="286">
        <f t="shared" si="4"/>
        <v>2.2537039726325165</v>
      </c>
      <c r="M223" s="287">
        <v>1848.9573583230801</v>
      </c>
    </row>
    <row r="224" spans="1:13" x14ac:dyDescent="0.3">
      <c r="A224" s="281"/>
      <c r="B224" s="282"/>
      <c r="C224" s="282"/>
      <c r="D224" s="282"/>
      <c r="E224" s="282"/>
      <c r="F224" s="283" t="s">
        <v>191</v>
      </c>
      <c r="G224" s="284">
        <v>179.00973291081934</v>
      </c>
      <c r="H224" s="285">
        <v>22.376216613852417</v>
      </c>
      <c r="I224" s="285">
        <v>22.376216613852417</v>
      </c>
      <c r="J224" s="285">
        <v>1.7900973291081934</v>
      </c>
      <c r="K224" s="286">
        <f t="shared" si="4"/>
        <v>0.08</v>
      </c>
      <c r="L224" s="286">
        <f t="shared" si="4"/>
        <v>0.08</v>
      </c>
      <c r="M224" s="288"/>
    </row>
    <row r="225" spans="1:13" x14ac:dyDescent="0.3">
      <c r="A225" s="281"/>
      <c r="B225" s="282"/>
      <c r="C225" s="282"/>
      <c r="D225" s="282"/>
      <c r="E225" s="282"/>
      <c r="F225" s="283" t="s">
        <v>193</v>
      </c>
      <c r="G225" s="284">
        <v>63.433487512612217</v>
      </c>
      <c r="H225" s="285">
        <v>15.858371878153054</v>
      </c>
      <c r="I225" s="285">
        <v>15.858371878153054</v>
      </c>
      <c r="J225" s="285">
        <v>5.1736350866617391</v>
      </c>
      <c r="K225" s="286">
        <f t="shared" si="4"/>
        <v>0.326239990234375</v>
      </c>
      <c r="L225" s="286">
        <f t="shared" si="4"/>
        <v>0.326239990234375</v>
      </c>
      <c r="M225" s="288"/>
    </row>
    <row r="226" spans="1:13" x14ac:dyDescent="0.3">
      <c r="A226" s="281"/>
      <c r="B226" s="282"/>
      <c r="C226" s="282"/>
      <c r="D226" s="282"/>
      <c r="E226" s="282"/>
      <c r="F226" s="283" t="s">
        <v>195</v>
      </c>
      <c r="G226" s="284">
        <v>1996.2249846305092</v>
      </c>
      <c r="H226" s="285">
        <v>1196.7354632474926</v>
      </c>
      <c r="I226" s="285">
        <v>1173.4196145993626</v>
      </c>
      <c r="J226" s="285">
        <v>2238.91731626714</v>
      </c>
      <c r="K226" s="286">
        <f t="shared" si="4"/>
        <v>1.8708539898964434</v>
      </c>
      <c r="L226" s="286">
        <f t="shared" si="4"/>
        <v>1.9080278601202412</v>
      </c>
      <c r="M226" s="287">
        <v>482.27300372975128</v>
      </c>
    </row>
    <row r="227" spans="1:13" x14ac:dyDescent="0.3">
      <c r="A227" s="281"/>
      <c r="B227" s="282"/>
      <c r="C227" s="282"/>
      <c r="D227" s="282"/>
      <c r="E227" s="282"/>
      <c r="F227" s="283" t="s">
        <v>196</v>
      </c>
      <c r="G227" s="284">
        <v>9419.4785686602172</v>
      </c>
      <c r="H227" s="285">
        <v>17441.014716360889</v>
      </c>
      <c r="I227" s="285">
        <v>17334.490944993366</v>
      </c>
      <c r="J227" s="285">
        <v>19924.502910713516</v>
      </c>
      <c r="K227" s="286">
        <f t="shared" si="4"/>
        <v>1.1423935610823688</v>
      </c>
      <c r="L227" s="286">
        <f t="shared" si="4"/>
        <v>1.1494137886101703</v>
      </c>
      <c r="M227" s="287">
        <v>16397.079217028735</v>
      </c>
    </row>
    <row r="228" spans="1:13" x14ac:dyDescent="0.3">
      <c r="A228" s="281"/>
      <c r="B228" s="282"/>
      <c r="C228" s="282"/>
      <c r="D228" s="282"/>
      <c r="E228" s="282"/>
      <c r="F228" s="283" t="s">
        <v>197</v>
      </c>
      <c r="G228" s="284">
        <v>172.19618055555557</v>
      </c>
      <c r="H228" s="285">
        <v>107.62261284722221</v>
      </c>
      <c r="I228" s="285">
        <v>107.62261284722221</v>
      </c>
      <c r="J228" s="285">
        <v>63.199440295696263</v>
      </c>
      <c r="K228" s="286">
        <f t="shared" si="4"/>
        <v>0.58723198242187513</v>
      </c>
      <c r="L228" s="286">
        <f t="shared" si="4"/>
        <v>0.58723198242187513</v>
      </c>
      <c r="M228" s="287">
        <v>33.753894734448856</v>
      </c>
    </row>
    <row r="229" spans="1:13" x14ac:dyDescent="0.3">
      <c r="A229" s="281"/>
      <c r="B229" s="282"/>
      <c r="C229" s="282"/>
      <c r="D229" s="282"/>
      <c r="E229" s="282"/>
      <c r="F229" s="283" t="s">
        <v>198</v>
      </c>
      <c r="G229" s="284">
        <v>171.65328456028021</v>
      </c>
      <c r="H229" s="285">
        <v>171.65328456028021</v>
      </c>
      <c r="I229" s="285">
        <v>171.65328456028021</v>
      </c>
      <c r="J229" s="285">
        <v>84.31609023294412</v>
      </c>
      <c r="K229" s="286">
        <f t="shared" si="4"/>
        <v>0.49119998168945306</v>
      </c>
      <c r="L229" s="286">
        <f t="shared" si="4"/>
        <v>0.49119998168945306</v>
      </c>
      <c r="M229" s="287">
        <v>42.158047735693323</v>
      </c>
    </row>
    <row r="230" spans="1:13" x14ac:dyDescent="0.3">
      <c r="A230" s="281"/>
      <c r="B230" s="282"/>
      <c r="C230" s="282"/>
      <c r="D230" s="282"/>
      <c r="E230" s="282"/>
      <c r="F230" s="283" t="s">
        <v>123</v>
      </c>
      <c r="G230" s="284">
        <v>16039.222640399332</v>
      </c>
      <c r="H230" s="285">
        <v>22304.552994689398</v>
      </c>
      <c r="I230" s="285">
        <v>20595.955495314145</v>
      </c>
      <c r="J230" s="285">
        <v>25932.456032891991</v>
      </c>
      <c r="K230" s="286">
        <f t="shared" si="4"/>
        <v>1.1626530260017485</v>
      </c>
      <c r="L230" s="286">
        <f t="shared" si="4"/>
        <v>1.2591042954424703</v>
      </c>
      <c r="M230" s="287">
        <v>19685.488182043591</v>
      </c>
    </row>
    <row r="231" spans="1:13" x14ac:dyDescent="0.3">
      <c r="A231" s="281"/>
      <c r="B231" s="282"/>
      <c r="C231" s="282"/>
      <c r="D231" s="282" t="s">
        <v>68</v>
      </c>
      <c r="E231" s="282" t="s">
        <v>125</v>
      </c>
      <c r="F231" s="283" t="s">
        <v>199</v>
      </c>
      <c r="G231" s="284">
        <v>375.01078135518708</v>
      </c>
      <c r="H231" s="285">
        <v>194.5791159120725</v>
      </c>
      <c r="I231" s="285">
        <v>194.5791159120725</v>
      </c>
      <c r="J231" s="285">
        <v>445.73779275056881</v>
      </c>
      <c r="K231" s="286">
        <f t="shared" si="4"/>
        <v>2.2907792065002051</v>
      </c>
      <c r="L231" s="286">
        <f t="shared" si="4"/>
        <v>2.2907792065002051</v>
      </c>
      <c r="M231" s="287">
        <v>225.04879240516783</v>
      </c>
    </row>
    <row r="232" spans="1:13" x14ac:dyDescent="0.3">
      <c r="A232" s="281"/>
      <c r="B232" s="282"/>
      <c r="C232" s="282"/>
      <c r="D232" s="282"/>
      <c r="E232" s="282"/>
      <c r="F232" s="283" t="s">
        <v>202</v>
      </c>
      <c r="G232" s="284">
        <v>607.22332922626981</v>
      </c>
      <c r="H232" s="285">
        <v>151.80583230656745</v>
      </c>
      <c r="I232" s="285">
        <v>151.80583230656745</v>
      </c>
      <c r="J232" s="285">
        <v>447.40214156152143</v>
      </c>
      <c r="K232" s="286">
        <f t="shared" si="4"/>
        <v>2.9471999511718749</v>
      </c>
      <c r="L232" s="286">
        <f t="shared" si="4"/>
        <v>2.9471999511718749</v>
      </c>
      <c r="M232" s="287">
        <v>298.2681067283379</v>
      </c>
    </row>
    <row r="233" spans="1:13" x14ac:dyDescent="0.3">
      <c r="A233" s="281"/>
      <c r="B233" s="282"/>
      <c r="C233" s="282"/>
      <c r="D233" s="282"/>
      <c r="E233" s="282"/>
      <c r="F233" s="283" t="s">
        <v>207</v>
      </c>
      <c r="G233" s="284">
        <v>1411.4315434228849</v>
      </c>
      <c r="H233" s="285">
        <v>503.23192239096164</v>
      </c>
      <c r="I233" s="285">
        <v>450.37768224834144</v>
      </c>
      <c r="J233" s="285">
        <v>814.76431826244516</v>
      </c>
      <c r="K233" s="286">
        <f t="shared" si="4"/>
        <v>1.6190632629013815</v>
      </c>
      <c r="L233" s="286">
        <f t="shared" si="4"/>
        <v>1.809069033338953</v>
      </c>
      <c r="M233" s="287">
        <v>645.90860747059094</v>
      </c>
    </row>
    <row r="234" spans="1:13" x14ac:dyDescent="0.3">
      <c r="A234" s="281"/>
      <c r="B234" s="282"/>
      <c r="C234" s="282"/>
      <c r="D234" s="282"/>
      <c r="E234" s="282"/>
      <c r="F234" s="283" t="s">
        <v>209</v>
      </c>
      <c r="G234" s="284">
        <v>52.071467603121079</v>
      </c>
      <c r="H234" s="285">
        <v>13.01786690078027</v>
      </c>
      <c r="I234" s="285">
        <v>13.01786690078027</v>
      </c>
      <c r="J234" s="285">
        <v>8.1582965510809622</v>
      </c>
      <c r="K234" s="286">
        <f t="shared" si="4"/>
        <v>0.62669995117187494</v>
      </c>
      <c r="L234" s="286">
        <f t="shared" si="4"/>
        <v>0.62669995117187494</v>
      </c>
      <c r="M234" s="288"/>
    </row>
    <row r="235" spans="1:13" x14ac:dyDescent="0.3">
      <c r="A235" s="281"/>
      <c r="B235" s="282"/>
      <c r="C235" s="282"/>
      <c r="D235" s="282"/>
      <c r="E235" s="282"/>
      <c r="F235" s="283" t="s">
        <v>123</v>
      </c>
      <c r="G235" s="284">
        <v>2445.737121607463</v>
      </c>
      <c r="H235" s="285">
        <v>862.6347375103818</v>
      </c>
      <c r="I235" s="285">
        <v>809.78049736776165</v>
      </c>
      <c r="J235" s="285">
        <v>1716.0625491256162</v>
      </c>
      <c r="K235" s="286">
        <f t="shared" si="4"/>
        <v>1.9893269706229091</v>
      </c>
      <c r="L235" s="286">
        <f t="shared" si="4"/>
        <v>2.1191700154594693</v>
      </c>
      <c r="M235" s="287">
        <v>1169.2255066040966</v>
      </c>
    </row>
    <row r="236" spans="1:13" x14ac:dyDescent="0.3">
      <c r="A236" s="281"/>
      <c r="B236" s="282"/>
      <c r="C236" s="282"/>
      <c r="D236" s="282" t="s">
        <v>49</v>
      </c>
      <c r="E236" s="282" t="s">
        <v>125</v>
      </c>
      <c r="F236" s="283" t="s">
        <v>225</v>
      </c>
      <c r="G236" s="284">
        <v>3431.9804663551031</v>
      </c>
      <c r="H236" s="285">
        <v>3665.4459881446833</v>
      </c>
      <c r="I236" s="285">
        <v>1620.9867979951805</v>
      </c>
      <c r="J236" s="285">
        <v>2682.2987210444112</v>
      </c>
      <c r="K236" s="286">
        <f t="shared" si="4"/>
        <v>0.73177963328879769</v>
      </c>
      <c r="L236" s="286">
        <f t="shared" si="4"/>
        <v>1.6547319968070378</v>
      </c>
      <c r="M236" s="287">
        <v>1689.2909490921088</v>
      </c>
    </row>
    <row r="237" spans="1:13" x14ac:dyDescent="0.3">
      <c r="A237" s="281"/>
      <c r="B237" s="282"/>
      <c r="C237" s="282"/>
      <c r="D237" s="282"/>
      <c r="E237" s="282"/>
      <c r="F237" s="283" t="s">
        <v>226</v>
      </c>
      <c r="G237" s="284">
        <v>236.39619442160063</v>
      </c>
      <c r="H237" s="285">
        <v>165.27828697728006</v>
      </c>
      <c r="I237" s="285">
        <v>165.27828697728006</v>
      </c>
      <c r="J237" s="285">
        <v>253.16219749751662</v>
      </c>
      <c r="K237" s="286">
        <f t="shared" si="4"/>
        <v>1.5317329464596732</v>
      </c>
      <c r="L237" s="286">
        <f t="shared" si="4"/>
        <v>1.5317329464596732</v>
      </c>
      <c r="M237" s="287">
        <v>166.66438562699523</v>
      </c>
    </row>
    <row r="238" spans="1:13" x14ac:dyDescent="0.3">
      <c r="A238" s="281"/>
      <c r="B238" s="282"/>
      <c r="C238" s="282"/>
      <c r="D238" s="282"/>
      <c r="E238" s="282"/>
      <c r="F238" s="283" t="s">
        <v>227</v>
      </c>
      <c r="G238" s="284">
        <v>2203.5345068349525</v>
      </c>
      <c r="H238" s="285">
        <v>4209.1271475856465</v>
      </c>
      <c r="I238" s="285">
        <v>3380.3963491661498</v>
      </c>
      <c r="J238" s="285">
        <v>8372.6719853621489</v>
      </c>
      <c r="K238" s="286">
        <f t="shared" si="4"/>
        <v>1.989170602785119</v>
      </c>
      <c r="L238" s="286">
        <f t="shared" si="4"/>
        <v>2.4768314483085558</v>
      </c>
      <c r="M238" s="287">
        <v>7202.8258850677003</v>
      </c>
    </row>
    <row r="239" spans="1:13" x14ac:dyDescent="0.3">
      <c r="A239" s="281"/>
      <c r="B239" s="282"/>
      <c r="C239" s="282"/>
      <c r="D239" s="282"/>
      <c r="E239" s="282"/>
      <c r="F239" s="283" t="s">
        <v>228</v>
      </c>
      <c r="G239" s="284">
        <v>402.50452045315268</v>
      </c>
      <c r="H239" s="285">
        <v>363.27162382240141</v>
      </c>
      <c r="I239" s="285">
        <v>363.27162382240141</v>
      </c>
      <c r="J239" s="285">
        <v>472.30809050835376</v>
      </c>
      <c r="K239" s="286">
        <f t="shared" si="4"/>
        <v>1.3001513455376819</v>
      </c>
      <c r="L239" s="286">
        <f t="shared" si="4"/>
        <v>1.3001513455376819</v>
      </c>
      <c r="M239" s="287">
        <v>151.79765006887263</v>
      </c>
    </row>
    <row r="240" spans="1:13" x14ac:dyDescent="0.3">
      <c r="A240" s="281"/>
      <c r="B240" s="282"/>
      <c r="C240" s="282"/>
      <c r="D240" s="282"/>
      <c r="E240" s="282"/>
      <c r="F240" s="283" t="s">
        <v>229</v>
      </c>
      <c r="G240" s="284">
        <v>676.62787519010897</v>
      </c>
      <c r="H240" s="285">
        <v>439.33327111816084</v>
      </c>
      <c r="I240" s="285">
        <v>299.28602196939431</v>
      </c>
      <c r="J240" s="285">
        <v>243.3634585766774</v>
      </c>
      <c r="K240" s="286">
        <f t="shared" si="4"/>
        <v>0.55393814804256791</v>
      </c>
      <c r="L240" s="286">
        <f t="shared" si="4"/>
        <v>0.81314675832593453</v>
      </c>
      <c r="M240" s="287">
        <v>164.64530969251626</v>
      </c>
    </row>
    <row r="241" spans="1:13" x14ac:dyDescent="0.3">
      <c r="A241" s="281"/>
      <c r="B241" s="282"/>
      <c r="C241" s="282"/>
      <c r="D241" s="282"/>
      <c r="E241" s="282"/>
      <c r="F241" s="283" t="s">
        <v>230</v>
      </c>
      <c r="G241" s="284">
        <v>1402.1570770869034</v>
      </c>
      <c r="H241" s="285">
        <v>478.92210215309439</v>
      </c>
      <c r="I241" s="285">
        <v>271.28911989671326</v>
      </c>
      <c r="J241" s="285">
        <v>363.4276778143801</v>
      </c>
      <c r="K241" s="286">
        <f t="shared" si="4"/>
        <v>0.75884507351094266</v>
      </c>
      <c r="L241" s="286">
        <f t="shared" si="4"/>
        <v>1.3396323374588202</v>
      </c>
      <c r="M241" s="287">
        <v>177.07556652213844</v>
      </c>
    </row>
    <row r="242" spans="1:13" x14ac:dyDescent="0.3">
      <c r="A242" s="281"/>
      <c r="B242" s="282"/>
      <c r="C242" s="282"/>
      <c r="D242" s="282"/>
      <c r="E242" s="282"/>
      <c r="F242" s="283" t="s">
        <v>231</v>
      </c>
      <c r="G242" s="284">
        <v>6367.5378863951873</v>
      </c>
      <c r="H242" s="285">
        <v>4658.3172910545654</v>
      </c>
      <c r="I242" s="285">
        <v>1507.6416340702538</v>
      </c>
      <c r="J242" s="285">
        <v>1617.0739512264661</v>
      </c>
      <c r="K242" s="286">
        <f t="shared" si="4"/>
        <v>0.34713692739044566</v>
      </c>
      <c r="L242" s="286">
        <f t="shared" si="4"/>
        <v>1.0725850989275034</v>
      </c>
      <c r="M242" s="287">
        <v>768.47250115334077</v>
      </c>
    </row>
    <row r="243" spans="1:13" x14ac:dyDescent="0.3">
      <c r="A243" s="281"/>
      <c r="B243" s="282"/>
      <c r="C243" s="282"/>
      <c r="D243" s="282"/>
      <c r="E243" s="282"/>
      <c r="F243" s="283" t="s">
        <v>234</v>
      </c>
      <c r="G243" s="284">
        <v>4151.3769923041673</v>
      </c>
      <c r="H243" s="285">
        <v>4805.9168749676801</v>
      </c>
      <c r="I243" s="285">
        <v>1317.2268237651822</v>
      </c>
      <c r="J243" s="285">
        <v>1004.2921328775276</v>
      </c>
      <c r="K243" s="286">
        <f t="shared" si="4"/>
        <v>0.20896993414691167</v>
      </c>
      <c r="L243" s="286">
        <f t="shared" si="4"/>
        <v>0.76242915400617406</v>
      </c>
      <c r="M243" s="287">
        <v>236.11982605589628</v>
      </c>
    </row>
    <row r="244" spans="1:13" x14ac:dyDescent="0.3">
      <c r="A244" s="281"/>
      <c r="B244" s="282"/>
      <c r="C244" s="282"/>
      <c r="D244" s="282"/>
      <c r="E244" s="282"/>
      <c r="F244" s="283" t="s">
        <v>236</v>
      </c>
      <c r="G244" s="284">
        <v>7924.0134157840075</v>
      </c>
      <c r="H244" s="285">
        <v>5257.4088471872556</v>
      </c>
      <c r="I244" s="285">
        <v>4181.9972041982537</v>
      </c>
      <c r="J244" s="285">
        <v>4689.3152364068828</v>
      </c>
      <c r="K244" s="286">
        <f t="shared" si="4"/>
        <v>0.89194418252552188</v>
      </c>
      <c r="L244" s="286">
        <f t="shared" si="4"/>
        <v>1.1213099883709485</v>
      </c>
      <c r="M244" s="287">
        <v>1850.1449337117483</v>
      </c>
    </row>
    <row r="245" spans="1:13" x14ac:dyDescent="0.3">
      <c r="A245" s="281"/>
      <c r="B245" s="282"/>
      <c r="C245" s="282"/>
      <c r="D245" s="282"/>
      <c r="E245" s="282"/>
      <c r="F245" s="283" t="s">
        <v>237</v>
      </c>
      <c r="G245" s="284">
        <v>8.8735642460972386</v>
      </c>
      <c r="H245" s="285">
        <v>133.10346369145859</v>
      </c>
      <c r="I245" s="285">
        <v>62.11494972268067</v>
      </c>
      <c r="J245" s="285">
        <v>69.739113523250396</v>
      </c>
      <c r="K245" s="286">
        <f t="shared" si="4"/>
        <v>0.52394664713541661</v>
      </c>
      <c r="L245" s="286">
        <f t="shared" si="4"/>
        <v>1.1227428152901786</v>
      </c>
      <c r="M245" s="287">
        <v>61.021724874443471</v>
      </c>
    </row>
    <row r="246" spans="1:13" x14ac:dyDescent="0.3">
      <c r="A246" s="281"/>
      <c r="B246" s="282"/>
      <c r="C246" s="282"/>
      <c r="D246" s="282"/>
      <c r="E246" s="282"/>
      <c r="F246" s="283" t="s">
        <v>239</v>
      </c>
      <c r="G246" s="284">
        <v>4922.4193295801206</v>
      </c>
      <c r="H246" s="285">
        <v>9227.0711967805782</v>
      </c>
      <c r="I246" s="285">
        <v>5686.9415864824441</v>
      </c>
      <c r="J246" s="285">
        <v>3437.2087398318636</v>
      </c>
      <c r="K246" s="286">
        <f t="shared" si="4"/>
        <v>0.37251351664341137</v>
      </c>
      <c r="L246" s="286">
        <f t="shared" si="4"/>
        <v>0.60440373574469708</v>
      </c>
      <c r="M246" s="287">
        <v>1084.3873944248387</v>
      </c>
    </row>
    <row r="247" spans="1:13" x14ac:dyDescent="0.3">
      <c r="A247" s="281"/>
      <c r="B247" s="282"/>
      <c r="C247" s="282"/>
      <c r="D247" s="282"/>
      <c r="E247" s="282"/>
      <c r="F247" s="283" t="s">
        <v>123</v>
      </c>
      <c r="G247" s="284">
        <v>31727.421828651401</v>
      </c>
      <c r="H247" s="285">
        <v>33403.196093482802</v>
      </c>
      <c r="I247" s="285">
        <v>18856.430398065932</v>
      </c>
      <c r="J247" s="285">
        <v>23204.861304669481</v>
      </c>
      <c r="K247" s="286">
        <f t="shared" si="4"/>
        <v>0.69468985062770416</v>
      </c>
      <c r="L247" s="286">
        <f t="shared" si="4"/>
        <v>1.2306073214710649</v>
      </c>
      <c r="M247" s="287">
        <v>13552.446126290601</v>
      </c>
    </row>
    <row r="248" spans="1:13" x14ac:dyDescent="0.3">
      <c r="A248" s="281"/>
      <c r="B248" s="282" t="s">
        <v>15</v>
      </c>
      <c r="C248" s="282" t="s">
        <v>8</v>
      </c>
      <c r="D248" s="282" t="s">
        <v>41</v>
      </c>
      <c r="E248" s="282" t="s">
        <v>125</v>
      </c>
      <c r="F248" s="283" t="s">
        <v>126</v>
      </c>
      <c r="G248" s="284">
        <v>93.494016784096715</v>
      </c>
      <c r="H248" s="285">
        <v>23.373504196024179</v>
      </c>
      <c r="I248" s="285">
        <v>23.373504196024179</v>
      </c>
      <c r="J248" s="285">
        <v>28.749410161109736</v>
      </c>
      <c r="K248" s="286">
        <f t="shared" si="4"/>
        <v>1.2299999999999998</v>
      </c>
      <c r="L248" s="286">
        <f t="shared" si="4"/>
        <v>1.2299999999999998</v>
      </c>
      <c r="M248" s="288"/>
    </row>
    <row r="249" spans="1:13" x14ac:dyDescent="0.3">
      <c r="A249" s="281"/>
      <c r="B249" s="282"/>
      <c r="C249" s="282"/>
      <c r="D249" s="282"/>
      <c r="E249" s="282"/>
      <c r="F249" s="283" t="s">
        <v>128</v>
      </c>
      <c r="G249" s="284">
        <v>4060.4591836734749</v>
      </c>
      <c r="H249" s="285">
        <v>1015.1147959183687</v>
      </c>
      <c r="I249" s="285">
        <v>1015.1147959183687</v>
      </c>
      <c r="J249" s="285">
        <v>2497.1823979591868</v>
      </c>
      <c r="K249" s="286">
        <f t="shared" si="4"/>
        <v>2.46</v>
      </c>
      <c r="L249" s="286">
        <f t="shared" si="4"/>
        <v>2.46</v>
      </c>
      <c r="M249" s="287">
        <v>1248.5911989795934</v>
      </c>
    </row>
    <row r="250" spans="1:13" x14ac:dyDescent="0.3">
      <c r="A250" s="281"/>
      <c r="B250" s="282"/>
      <c r="C250" s="282"/>
      <c r="D250" s="282"/>
      <c r="E250" s="282"/>
      <c r="F250" s="283" t="s">
        <v>129</v>
      </c>
      <c r="G250" s="284">
        <v>136.27710979037988</v>
      </c>
      <c r="H250" s="285">
        <v>136.27710979037988</v>
      </c>
      <c r="I250" s="285">
        <v>102.20783234278491</v>
      </c>
      <c r="J250" s="285">
        <v>16.762084504216727</v>
      </c>
      <c r="K250" s="286">
        <f t="shared" si="4"/>
        <v>0.12300000000000001</v>
      </c>
      <c r="L250" s="286">
        <f t="shared" si="4"/>
        <v>0.16400000000000001</v>
      </c>
      <c r="M250" s="288"/>
    </row>
    <row r="251" spans="1:13" x14ac:dyDescent="0.3">
      <c r="A251" s="281"/>
      <c r="B251" s="282"/>
      <c r="C251" s="282"/>
      <c r="D251" s="282"/>
      <c r="E251" s="282"/>
      <c r="F251" s="283" t="s">
        <v>130</v>
      </c>
      <c r="G251" s="284">
        <v>110.84834504375907</v>
      </c>
      <c r="H251" s="285">
        <v>82.872466810000006</v>
      </c>
      <c r="I251" s="285">
        <v>55.424172521879534</v>
      </c>
      <c r="J251" s="285">
        <v>74.729334120857658</v>
      </c>
      <c r="K251" s="286">
        <f t="shared" si="4"/>
        <v>0.90173898518295659</v>
      </c>
      <c r="L251" s="286">
        <f t="shared" si="4"/>
        <v>1.3483166409269731</v>
      </c>
      <c r="M251" s="287">
        <v>50.966567088155529</v>
      </c>
    </row>
    <row r="252" spans="1:13" x14ac:dyDescent="0.3">
      <c r="A252" s="281"/>
      <c r="B252" s="282"/>
      <c r="C252" s="282"/>
      <c r="D252" s="282"/>
      <c r="E252" s="282"/>
      <c r="F252" s="283" t="s">
        <v>133</v>
      </c>
      <c r="G252" s="284">
        <v>311.23996512698898</v>
      </c>
      <c r="H252" s="285">
        <v>778.09991281747239</v>
      </c>
      <c r="I252" s="285">
        <v>311.23996512698898</v>
      </c>
      <c r="J252" s="285">
        <v>191.41257855309823</v>
      </c>
      <c r="K252" s="286">
        <f t="shared" si="4"/>
        <v>0.24600000000000002</v>
      </c>
      <c r="L252" s="286">
        <f t="shared" si="4"/>
        <v>0.61499999999999999</v>
      </c>
      <c r="M252" s="287">
        <v>133.98880498716875</v>
      </c>
    </row>
    <row r="253" spans="1:13" x14ac:dyDescent="0.3">
      <c r="A253" s="281"/>
      <c r="B253" s="282"/>
      <c r="C253" s="282"/>
      <c r="D253" s="282"/>
      <c r="E253" s="282"/>
      <c r="F253" s="283" t="s">
        <v>135</v>
      </c>
      <c r="G253" s="284">
        <v>858.18728151836376</v>
      </c>
      <c r="H253" s="285">
        <v>546.39260434863127</v>
      </c>
      <c r="I253" s="285">
        <v>546.39260434863127</v>
      </c>
      <c r="J253" s="285">
        <v>899.26948728464606</v>
      </c>
      <c r="K253" s="286">
        <f t="shared" si="4"/>
        <v>1.6458302695306215</v>
      </c>
      <c r="L253" s="286">
        <f t="shared" si="4"/>
        <v>1.6458302695306215</v>
      </c>
      <c r="M253" s="287">
        <v>433.03744622256295</v>
      </c>
    </row>
    <row r="254" spans="1:13" x14ac:dyDescent="0.3">
      <c r="A254" s="281"/>
      <c r="B254" s="282"/>
      <c r="C254" s="282"/>
      <c r="D254" s="282"/>
      <c r="E254" s="282"/>
      <c r="F254" s="283" t="s">
        <v>123</v>
      </c>
      <c r="G254" s="284">
        <v>5570.5059019370638</v>
      </c>
      <c r="H254" s="285">
        <v>2582.1303938808765</v>
      </c>
      <c r="I254" s="285">
        <v>2053.7528744546776</v>
      </c>
      <c r="J254" s="285">
        <v>3708.1052925831145</v>
      </c>
      <c r="K254" s="286">
        <f t="shared" si="4"/>
        <v>1.4360643061909535</v>
      </c>
      <c r="L254" s="286">
        <f t="shared" si="4"/>
        <v>1.8055265259544475</v>
      </c>
      <c r="M254" s="287">
        <v>1866.5840172774804</v>
      </c>
    </row>
    <row r="255" spans="1:13" x14ac:dyDescent="0.3">
      <c r="A255" s="281"/>
      <c r="B255" s="282"/>
      <c r="C255" s="282"/>
      <c r="D255" s="282" t="s">
        <v>43</v>
      </c>
      <c r="E255" s="282" t="s">
        <v>125</v>
      </c>
      <c r="F255" s="283" t="s">
        <v>148</v>
      </c>
      <c r="G255" s="284">
        <v>637.29347241793596</v>
      </c>
      <c r="H255" s="285">
        <v>177.73782864939773</v>
      </c>
      <c r="I255" s="285">
        <v>177.73782864939773</v>
      </c>
      <c r="J255" s="285">
        <v>176.25732635314924</v>
      </c>
      <c r="K255" s="286">
        <f t="shared" si="4"/>
        <v>0.99167030278529567</v>
      </c>
      <c r="L255" s="286">
        <f t="shared" si="4"/>
        <v>0.99167030278529567</v>
      </c>
      <c r="M255" s="287">
        <v>76.766132911604458</v>
      </c>
    </row>
    <row r="256" spans="1:13" x14ac:dyDescent="0.3">
      <c r="A256" s="281"/>
      <c r="B256" s="282"/>
      <c r="C256" s="282"/>
      <c r="D256" s="282"/>
      <c r="E256" s="282"/>
      <c r="F256" s="283" t="s">
        <v>149</v>
      </c>
      <c r="G256" s="284">
        <v>106.89134242153656</v>
      </c>
      <c r="H256" s="285">
        <v>61.43629432360499</v>
      </c>
      <c r="I256" s="285">
        <v>61.43629432360499</v>
      </c>
      <c r="J256" s="285">
        <v>76.399077537154781</v>
      </c>
      <c r="K256" s="286">
        <f t="shared" si="4"/>
        <v>1.2435495724194552</v>
      </c>
      <c r="L256" s="286">
        <f t="shared" si="4"/>
        <v>1.2435495724194552</v>
      </c>
      <c r="M256" s="287">
        <v>8.4759760856285844</v>
      </c>
    </row>
    <row r="257" spans="1:13" x14ac:dyDescent="0.3">
      <c r="A257" s="281"/>
      <c r="B257" s="282"/>
      <c r="C257" s="282"/>
      <c r="D257" s="282"/>
      <c r="E257" s="282"/>
      <c r="F257" s="283" t="s">
        <v>123</v>
      </c>
      <c r="G257" s="284">
        <v>744.18481483947255</v>
      </c>
      <c r="H257" s="285">
        <v>239.17412297300271</v>
      </c>
      <c r="I257" s="285">
        <v>239.17412297300271</v>
      </c>
      <c r="J257" s="285">
        <v>252.65640389030403</v>
      </c>
      <c r="K257" s="286">
        <f t="shared" si="4"/>
        <v>1.0563701488677484</v>
      </c>
      <c r="L257" s="286">
        <f t="shared" si="4"/>
        <v>1.0563701488677484</v>
      </c>
      <c r="M257" s="287">
        <v>85.242108997233046</v>
      </c>
    </row>
    <row r="258" spans="1:13" x14ac:dyDescent="0.3">
      <c r="A258" s="281"/>
      <c r="B258" s="282"/>
      <c r="C258" s="282"/>
      <c r="D258" s="282" t="s">
        <v>44</v>
      </c>
      <c r="E258" s="282" t="s">
        <v>125</v>
      </c>
      <c r="F258" s="283" t="s">
        <v>165</v>
      </c>
      <c r="G258" s="284">
        <v>261.26517469924499</v>
      </c>
      <c r="H258" s="285">
        <v>58.794399837853589</v>
      </c>
      <c r="I258" s="285">
        <v>58.794399837853589</v>
      </c>
      <c r="J258" s="285">
        <v>48.99189820322475</v>
      </c>
      <c r="K258" s="286">
        <f t="shared" si="4"/>
        <v>0.83327490948691174</v>
      </c>
      <c r="L258" s="286">
        <f t="shared" si="4"/>
        <v>0.83327490948691174</v>
      </c>
      <c r="M258" s="287">
        <v>37.364585606555664</v>
      </c>
    </row>
    <row r="259" spans="1:13" x14ac:dyDescent="0.3">
      <c r="A259" s="281"/>
      <c r="B259" s="282"/>
      <c r="C259" s="282"/>
      <c r="D259" s="282"/>
      <c r="E259" s="282"/>
      <c r="F259" s="283" t="s">
        <v>166</v>
      </c>
      <c r="G259" s="284">
        <v>2253.9644862558048</v>
      </c>
      <c r="H259" s="285">
        <v>636.51676602576583</v>
      </c>
      <c r="I259" s="285">
        <v>629.62421909236275</v>
      </c>
      <c r="J259" s="285">
        <v>657.59784030690651</v>
      </c>
      <c r="K259" s="286">
        <f t="shared" si="4"/>
        <v>1.0331194328356268</v>
      </c>
      <c r="L259" s="286">
        <f t="shared" si="4"/>
        <v>1.0444290743054154</v>
      </c>
      <c r="M259" s="287">
        <v>335.40082202557585</v>
      </c>
    </row>
    <row r="260" spans="1:13" x14ac:dyDescent="0.3">
      <c r="A260" s="281"/>
      <c r="B260" s="282"/>
      <c r="C260" s="282"/>
      <c r="D260" s="282"/>
      <c r="E260" s="282"/>
      <c r="F260" s="283" t="s">
        <v>168</v>
      </c>
      <c r="G260" s="284">
        <v>117.59141217462594</v>
      </c>
      <c r="H260" s="285">
        <v>36.351237446197992</v>
      </c>
      <c r="I260" s="285">
        <v>36.351237446197992</v>
      </c>
      <c r="J260" s="285">
        <v>19.351884914941586</v>
      </c>
      <c r="K260" s="286">
        <f t="shared" ref="K260:L313" si="5">IFERROR($J260/H260,"")</f>
        <v>0.53235835351089589</v>
      </c>
      <c r="L260" s="286">
        <f t="shared" si="5"/>
        <v>0.53235835351089589</v>
      </c>
      <c r="M260" s="287">
        <v>13.167421602787455</v>
      </c>
    </row>
    <row r="261" spans="1:13" x14ac:dyDescent="0.3">
      <c r="A261" s="281"/>
      <c r="B261" s="282"/>
      <c r="C261" s="282"/>
      <c r="D261" s="282"/>
      <c r="E261" s="282"/>
      <c r="F261" s="283" t="s">
        <v>170</v>
      </c>
      <c r="G261" s="284">
        <v>34.365740110476814</v>
      </c>
      <c r="H261" s="285">
        <v>4.2957175138096018</v>
      </c>
      <c r="I261" s="285">
        <v>4.2957175138096018</v>
      </c>
      <c r="J261" s="285">
        <v>3.7802314121524496</v>
      </c>
      <c r="K261" s="286">
        <f t="shared" si="5"/>
        <v>0.88</v>
      </c>
      <c r="L261" s="286">
        <f t="shared" si="5"/>
        <v>0.88</v>
      </c>
      <c r="M261" s="288"/>
    </row>
    <row r="262" spans="1:13" x14ac:dyDescent="0.3">
      <c r="A262" s="281"/>
      <c r="B262" s="282"/>
      <c r="C262" s="282"/>
      <c r="D262" s="282"/>
      <c r="E262" s="282"/>
      <c r="F262" s="283" t="s">
        <v>171</v>
      </c>
      <c r="G262" s="284">
        <v>32.14236264377832</v>
      </c>
      <c r="H262" s="285">
        <v>8.03559066094458</v>
      </c>
      <c r="I262" s="285">
        <v>8.03559066094458</v>
      </c>
      <c r="J262" s="285">
        <v>19.285417586266991</v>
      </c>
      <c r="K262" s="286">
        <f t="shared" si="5"/>
        <v>2.4</v>
      </c>
      <c r="L262" s="286">
        <f t="shared" si="5"/>
        <v>2.4</v>
      </c>
      <c r="M262" s="287">
        <v>9.192715716120599</v>
      </c>
    </row>
    <row r="263" spans="1:13" x14ac:dyDescent="0.3">
      <c r="A263" s="281"/>
      <c r="B263" s="282"/>
      <c r="C263" s="282"/>
      <c r="D263" s="282"/>
      <c r="E263" s="282"/>
      <c r="F263" s="283" t="s">
        <v>172</v>
      </c>
      <c r="G263" s="284">
        <v>27.252376836646501</v>
      </c>
      <c r="H263" s="285">
        <v>2.4527140127602793</v>
      </c>
      <c r="I263" s="285">
        <v>2.4527140127602793</v>
      </c>
      <c r="J263" s="285">
        <v>3.6202060550172059</v>
      </c>
      <c r="K263" s="286">
        <f t="shared" si="5"/>
        <v>1.4760000702010234</v>
      </c>
      <c r="L263" s="286">
        <f t="shared" si="5"/>
        <v>1.4760000702010234</v>
      </c>
      <c r="M263" s="287">
        <v>3.6172652467745796</v>
      </c>
    </row>
    <row r="264" spans="1:13" x14ac:dyDescent="0.3">
      <c r="A264" s="281"/>
      <c r="B264" s="282"/>
      <c r="C264" s="282"/>
      <c r="D264" s="282"/>
      <c r="E264" s="282"/>
      <c r="F264" s="283" t="s">
        <v>123</v>
      </c>
      <c r="G264" s="284">
        <v>2726.5815527205773</v>
      </c>
      <c r="H264" s="285">
        <v>746.4464254973318</v>
      </c>
      <c r="I264" s="285">
        <v>739.55387856392872</v>
      </c>
      <c r="J264" s="285">
        <v>752.62747847850937</v>
      </c>
      <c r="K264" s="286">
        <f t="shared" si="5"/>
        <v>1.0082806384625116</v>
      </c>
      <c r="L264" s="286">
        <f t="shared" si="5"/>
        <v>1.0176776842005981</v>
      </c>
      <c r="M264" s="287">
        <v>398.74281019781415</v>
      </c>
    </row>
    <row r="265" spans="1:13" x14ac:dyDescent="0.3">
      <c r="A265" s="281"/>
      <c r="B265" s="282"/>
      <c r="C265" s="282"/>
      <c r="D265" s="282" t="s">
        <v>45</v>
      </c>
      <c r="E265" s="282" t="s">
        <v>125</v>
      </c>
      <c r="F265" s="283" t="s">
        <v>179</v>
      </c>
      <c r="G265" s="284">
        <v>2759.8559537788806</v>
      </c>
      <c r="H265" s="285">
        <v>615.7026056124505</v>
      </c>
      <c r="I265" s="285">
        <v>615.7026056124505</v>
      </c>
      <c r="J265" s="285">
        <v>423.86776656899912</v>
      </c>
      <c r="K265" s="286">
        <f t="shared" si="5"/>
        <v>0.6884293857216508</v>
      </c>
      <c r="L265" s="286">
        <f t="shared" si="5"/>
        <v>0.6884293857216508</v>
      </c>
      <c r="M265" s="287">
        <v>119.2872107629311</v>
      </c>
    </row>
    <row r="266" spans="1:13" x14ac:dyDescent="0.3">
      <c r="A266" s="281"/>
      <c r="B266" s="282"/>
      <c r="C266" s="282"/>
      <c r="D266" s="282"/>
      <c r="E266" s="282"/>
      <c r="F266" s="283" t="s">
        <v>180</v>
      </c>
      <c r="G266" s="284">
        <v>1659.3694734752753</v>
      </c>
      <c r="H266" s="285">
        <v>489.38238864860062</v>
      </c>
      <c r="I266" s="285">
        <v>427.03758454490406</v>
      </c>
      <c r="J266" s="285">
        <v>444.13277517193967</v>
      </c>
      <c r="K266" s="286">
        <f t="shared" si="5"/>
        <v>0.90753730717279191</v>
      </c>
      <c r="L266" s="286">
        <f t="shared" si="5"/>
        <v>1.040032051617316</v>
      </c>
      <c r="M266" s="287">
        <v>272.5387402273069</v>
      </c>
    </row>
    <row r="267" spans="1:13" x14ac:dyDescent="0.3">
      <c r="A267" s="281"/>
      <c r="B267" s="282"/>
      <c r="C267" s="282"/>
      <c r="D267" s="282"/>
      <c r="E267" s="282"/>
      <c r="F267" s="283" t="s">
        <v>181</v>
      </c>
      <c r="G267" s="284">
        <v>1999.4211511616829</v>
      </c>
      <c r="H267" s="285">
        <v>875.46754431526301</v>
      </c>
      <c r="I267" s="285">
        <v>859.54858699627596</v>
      </c>
      <c r="J267" s="285">
        <v>608.63436200443607</v>
      </c>
      <c r="K267" s="286">
        <f t="shared" si="5"/>
        <v>0.6952106516758112</v>
      </c>
      <c r="L267" s="286">
        <f t="shared" si="5"/>
        <v>0.7080860479700527</v>
      </c>
      <c r="M267" s="287">
        <v>251.04342272174793</v>
      </c>
    </row>
    <row r="268" spans="1:13" x14ac:dyDescent="0.3">
      <c r="A268" s="281"/>
      <c r="B268" s="282"/>
      <c r="C268" s="282"/>
      <c r="D268" s="282"/>
      <c r="E268" s="282"/>
      <c r="F268" s="283" t="s">
        <v>183</v>
      </c>
      <c r="G268" s="284">
        <v>270.3563236</v>
      </c>
      <c r="H268" s="285">
        <v>77.763496430218666</v>
      </c>
      <c r="I268" s="285">
        <v>77.763496430218666</v>
      </c>
      <c r="J268" s="285">
        <v>69.423723581241674</v>
      </c>
      <c r="K268" s="286">
        <f t="shared" si="5"/>
        <v>0.89275465698149625</v>
      </c>
      <c r="L268" s="286">
        <f t="shared" si="5"/>
        <v>0.89275465698149625</v>
      </c>
      <c r="M268" s="287">
        <v>20.970443723724355</v>
      </c>
    </row>
    <row r="269" spans="1:13" x14ac:dyDescent="0.3">
      <c r="A269" s="281"/>
      <c r="B269" s="282"/>
      <c r="C269" s="282"/>
      <c r="D269" s="282"/>
      <c r="E269" s="282"/>
      <c r="F269" s="283" t="s">
        <v>184</v>
      </c>
      <c r="G269" s="284">
        <v>869.30973509564524</v>
      </c>
      <c r="H269" s="285">
        <v>214.45037763142213</v>
      </c>
      <c r="I269" s="285">
        <v>209.80243229597266</v>
      </c>
      <c r="J269" s="285">
        <v>288.16399458049432</v>
      </c>
      <c r="K269" s="286">
        <f t="shared" si="5"/>
        <v>1.3437327449045786</v>
      </c>
      <c r="L269" s="286">
        <f t="shared" si="5"/>
        <v>1.3735016864531644</v>
      </c>
      <c r="M269" s="287">
        <v>105.99868243450734</v>
      </c>
    </row>
    <row r="270" spans="1:13" x14ac:dyDescent="0.3">
      <c r="A270" s="281"/>
      <c r="B270" s="282"/>
      <c r="C270" s="282"/>
      <c r="D270" s="282"/>
      <c r="E270" s="282"/>
      <c r="F270" s="283" t="s">
        <v>185</v>
      </c>
      <c r="G270" s="284">
        <v>725.40039409258122</v>
      </c>
      <c r="H270" s="285">
        <v>332.04044469360235</v>
      </c>
      <c r="I270" s="285">
        <v>332.04044469360235</v>
      </c>
      <c r="J270" s="285">
        <v>513.06514961452876</v>
      </c>
      <c r="K270" s="286">
        <f t="shared" si="5"/>
        <v>1.5451887196692888</v>
      </c>
      <c r="L270" s="286">
        <f t="shared" si="5"/>
        <v>1.5451887196692888</v>
      </c>
      <c r="M270" s="287">
        <v>409.33658741582445</v>
      </c>
    </row>
    <row r="271" spans="1:13" x14ac:dyDescent="0.3">
      <c r="A271" s="281"/>
      <c r="B271" s="282"/>
      <c r="C271" s="282"/>
      <c r="D271" s="282"/>
      <c r="E271" s="282"/>
      <c r="F271" s="283" t="s">
        <v>186</v>
      </c>
      <c r="G271" s="284">
        <v>1785.7837381999238</v>
      </c>
      <c r="H271" s="285">
        <v>497.4698844050472</v>
      </c>
      <c r="I271" s="285">
        <v>481.77539639399288</v>
      </c>
      <c r="J271" s="285">
        <v>585.28898153990042</v>
      </c>
      <c r="K271" s="286">
        <f t="shared" si="5"/>
        <v>1.1765314843930323</v>
      </c>
      <c r="L271" s="286">
        <f t="shared" si="5"/>
        <v>1.2148585957703302</v>
      </c>
      <c r="M271" s="287">
        <v>189.2805681552463</v>
      </c>
    </row>
    <row r="272" spans="1:13" x14ac:dyDescent="0.3">
      <c r="A272" s="281"/>
      <c r="B272" s="282"/>
      <c r="C272" s="282"/>
      <c r="D272" s="282"/>
      <c r="E272" s="282"/>
      <c r="F272" s="283" t="s">
        <v>123</v>
      </c>
      <c r="G272" s="284">
        <v>10069.496769403988</v>
      </c>
      <c r="H272" s="285">
        <v>3102.2767417366044</v>
      </c>
      <c r="I272" s="285">
        <v>3003.6705469674171</v>
      </c>
      <c r="J272" s="285">
        <v>2932.5767530615403</v>
      </c>
      <c r="K272" s="286">
        <f t="shared" si="5"/>
        <v>0.94529824293493925</v>
      </c>
      <c r="L272" s="286">
        <f t="shared" si="5"/>
        <v>0.97633102805577165</v>
      </c>
      <c r="M272" s="287">
        <v>1368.4556554412884</v>
      </c>
    </row>
    <row r="273" spans="1:13" x14ac:dyDescent="0.3">
      <c r="A273" s="281"/>
      <c r="B273" s="282"/>
      <c r="C273" s="282"/>
      <c r="D273" s="282" t="s">
        <v>46</v>
      </c>
      <c r="E273" s="282" t="s">
        <v>125</v>
      </c>
      <c r="F273" s="283" t="s">
        <v>189</v>
      </c>
      <c r="G273" s="284">
        <v>9676.1633925492788</v>
      </c>
      <c r="H273" s="285">
        <v>4651.9532307135005</v>
      </c>
      <c r="I273" s="285">
        <v>4608.1994797542638</v>
      </c>
      <c r="J273" s="285">
        <v>2775.6215991277668</v>
      </c>
      <c r="K273" s="286">
        <f t="shared" si="5"/>
        <v>0.59665724513357832</v>
      </c>
      <c r="L273" s="286">
        <f t="shared" si="5"/>
        <v>0.60232236284957419</v>
      </c>
      <c r="M273" s="287">
        <v>852.74675288710091</v>
      </c>
    </row>
    <row r="274" spans="1:13" x14ac:dyDescent="0.3">
      <c r="A274" s="281"/>
      <c r="B274" s="282"/>
      <c r="C274" s="282"/>
      <c r="D274" s="282"/>
      <c r="E274" s="282"/>
      <c r="F274" s="283" t="s">
        <v>190</v>
      </c>
      <c r="G274" s="284">
        <v>2965.3593815502504</v>
      </c>
      <c r="H274" s="285">
        <v>1012.5715213803701</v>
      </c>
      <c r="I274" s="285">
        <v>1002.1725594426537</v>
      </c>
      <c r="J274" s="285">
        <v>757.8147774628867</v>
      </c>
      <c r="K274" s="286">
        <f t="shared" si="5"/>
        <v>0.74840617325461534</v>
      </c>
      <c r="L274" s="286">
        <f t="shared" si="5"/>
        <v>0.75617194895491491</v>
      </c>
      <c r="M274" s="287">
        <v>227.92361390060057</v>
      </c>
    </row>
    <row r="275" spans="1:13" x14ac:dyDescent="0.3">
      <c r="A275" s="281"/>
      <c r="B275" s="282"/>
      <c r="C275" s="282"/>
      <c r="D275" s="282"/>
      <c r="E275" s="282"/>
      <c r="F275" s="283" t="s">
        <v>191</v>
      </c>
      <c r="G275" s="284">
        <v>832.15879760000007</v>
      </c>
      <c r="H275" s="285">
        <v>338.87220883777167</v>
      </c>
      <c r="I275" s="285">
        <v>302.48331920575816</v>
      </c>
      <c r="J275" s="285">
        <v>98.811051255793799</v>
      </c>
      <c r="K275" s="286">
        <f t="shared" si="5"/>
        <v>0.29158794577662644</v>
      </c>
      <c r="L275" s="286">
        <f t="shared" si="5"/>
        <v>0.32666611671428925</v>
      </c>
      <c r="M275" s="287">
        <v>11.533340387728593</v>
      </c>
    </row>
    <row r="276" spans="1:13" x14ac:dyDescent="0.3">
      <c r="A276" s="281"/>
      <c r="B276" s="282"/>
      <c r="C276" s="282"/>
      <c r="D276" s="282"/>
      <c r="E276" s="282"/>
      <c r="F276" s="283" t="s">
        <v>192</v>
      </c>
      <c r="G276" s="284">
        <v>175.55203361431253</v>
      </c>
      <c r="H276" s="285">
        <v>51.317586310158198</v>
      </c>
      <c r="I276" s="285">
        <v>51.317586310158198</v>
      </c>
      <c r="J276" s="285">
        <v>35.712468866457812</v>
      </c>
      <c r="K276" s="286">
        <f t="shared" si="5"/>
        <v>0.69591092321870585</v>
      </c>
      <c r="L276" s="286">
        <f t="shared" si="5"/>
        <v>0.69591092321870585</v>
      </c>
      <c r="M276" s="287">
        <v>12.853289530174189</v>
      </c>
    </row>
    <row r="277" spans="1:13" x14ac:dyDescent="0.3">
      <c r="A277" s="281"/>
      <c r="B277" s="282"/>
      <c r="C277" s="282"/>
      <c r="D277" s="282"/>
      <c r="E277" s="282"/>
      <c r="F277" s="283" t="s">
        <v>193</v>
      </c>
      <c r="G277" s="284">
        <v>66.832745080474183</v>
      </c>
      <c r="H277" s="285">
        <v>66.832745080474183</v>
      </c>
      <c r="I277" s="285">
        <v>66.832745080474183</v>
      </c>
      <c r="J277" s="285">
        <v>26.465767051867779</v>
      </c>
      <c r="K277" s="286">
        <f t="shared" si="5"/>
        <v>0.39600000000000002</v>
      </c>
      <c r="L277" s="286">
        <f t="shared" si="5"/>
        <v>0.39600000000000002</v>
      </c>
      <c r="M277" s="288"/>
    </row>
    <row r="278" spans="1:13" x14ac:dyDescent="0.3">
      <c r="A278" s="281"/>
      <c r="B278" s="282"/>
      <c r="C278" s="282"/>
      <c r="D278" s="282"/>
      <c r="E278" s="282"/>
      <c r="F278" s="283" t="s">
        <v>194</v>
      </c>
      <c r="G278" s="284">
        <v>1776.5136173798337</v>
      </c>
      <c r="H278" s="285">
        <v>498.63820885587756</v>
      </c>
      <c r="I278" s="285">
        <v>498.63820885587756</v>
      </c>
      <c r="J278" s="285">
        <v>634.19561894544972</v>
      </c>
      <c r="K278" s="286">
        <f t="shared" si="5"/>
        <v>1.2718552402965826</v>
      </c>
      <c r="L278" s="286">
        <f t="shared" si="5"/>
        <v>1.2718552402965826</v>
      </c>
      <c r="M278" s="287">
        <v>415.19555942086549</v>
      </c>
    </row>
    <row r="279" spans="1:13" x14ac:dyDescent="0.3">
      <c r="A279" s="281"/>
      <c r="B279" s="282"/>
      <c r="C279" s="282"/>
      <c r="D279" s="282"/>
      <c r="E279" s="282"/>
      <c r="F279" s="283" t="s">
        <v>195</v>
      </c>
      <c r="G279" s="284">
        <v>2740.791873913126</v>
      </c>
      <c r="H279" s="285">
        <v>1602.0055143425725</v>
      </c>
      <c r="I279" s="285">
        <v>1305.810472099045</v>
      </c>
      <c r="J279" s="285">
        <v>917.40101338732939</v>
      </c>
      <c r="K279" s="286">
        <f t="shared" si="5"/>
        <v>0.57265783742561616</v>
      </c>
      <c r="L279" s="286">
        <f t="shared" si="5"/>
        <v>0.70255296077740825</v>
      </c>
      <c r="M279" s="287">
        <v>522.0367324676522</v>
      </c>
    </row>
    <row r="280" spans="1:13" x14ac:dyDescent="0.3">
      <c r="A280" s="281"/>
      <c r="B280" s="282"/>
      <c r="C280" s="282"/>
      <c r="D280" s="282"/>
      <c r="E280" s="282"/>
      <c r="F280" s="283" t="s">
        <v>196</v>
      </c>
      <c r="G280" s="284">
        <v>11600.351726569597</v>
      </c>
      <c r="H280" s="285">
        <v>3646.1303409561665</v>
      </c>
      <c r="I280" s="285">
        <v>3617.150906105303</v>
      </c>
      <c r="J280" s="285">
        <v>4135.9326266627068</v>
      </c>
      <c r="K280" s="286">
        <f t="shared" si="5"/>
        <v>1.1343348262141648</v>
      </c>
      <c r="L280" s="286">
        <f t="shared" si="5"/>
        <v>1.1434227473567011</v>
      </c>
      <c r="M280" s="287">
        <v>2537.4442224525196</v>
      </c>
    </row>
    <row r="281" spans="1:13" x14ac:dyDescent="0.3">
      <c r="A281" s="281"/>
      <c r="B281" s="282"/>
      <c r="C281" s="282"/>
      <c r="D281" s="282"/>
      <c r="E281" s="282"/>
      <c r="F281" s="283" t="s">
        <v>198</v>
      </c>
      <c r="G281" s="284">
        <v>2454.5746128951855</v>
      </c>
      <c r="H281" s="285">
        <v>1673.6341761350902</v>
      </c>
      <c r="I281" s="285">
        <v>1673.6341761350902</v>
      </c>
      <c r="J281" s="285">
        <v>733.50618492534738</v>
      </c>
      <c r="K281" s="286">
        <f t="shared" si="5"/>
        <v>0.43827151439941747</v>
      </c>
      <c r="L281" s="286">
        <f t="shared" si="5"/>
        <v>0.43827151439941747</v>
      </c>
      <c r="M281" s="287">
        <v>434.11342906350302</v>
      </c>
    </row>
    <row r="282" spans="1:13" x14ac:dyDescent="0.3">
      <c r="A282" s="281"/>
      <c r="B282" s="282"/>
      <c r="C282" s="282"/>
      <c r="D282" s="282"/>
      <c r="E282" s="282"/>
      <c r="F282" s="283" t="s">
        <v>123</v>
      </c>
      <c r="G282" s="284">
        <v>32288.298181152055</v>
      </c>
      <c r="H282" s="285">
        <v>13541.955532611981</v>
      </c>
      <c r="I282" s="285">
        <v>13126.239452988624</v>
      </c>
      <c r="J282" s="285">
        <v>10115.461107685605</v>
      </c>
      <c r="K282" s="286">
        <f t="shared" si="5"/>
        <v>0.74697196304664937</v>
      </c>
      <c r="L282" s="286">
        <f t="shared" si="5"/>
        <v>0.77062902470383354</v>
      </c>
      <c r="M282" s="287">
        <v>5013.8469401101438</v>
      </c>
    </row>
    <row r="283" spans="1:13" x14ac:dyDescent="0.3">
      <c r="A283" s="281"/>
      <c r="B283" s="282"/>
      <c r="C283" s="282"/>
      <c r="D283" s="282" t="s">
        <v>68</v>
      </c>
      <c r="E283" s="282" t="s">
        <v>125</v>
      </c>
      <c r="F283" s="283" t="s">
        <v>206</v>
      </c>
      <c r="G283" s="284">
        <v>795.92436597527364</v>
      </c>
      <c r="H283" s="285">
        <v>298.4716372407276</v>
      </c>
      <c r="I283" s="285">
        <v>298.4716372407276</v>
      </c>
      <c r="J283" s="285">
        <v>122.57235236019214</v>
      </c>
      <c r="K283" s="286">
        <f t="shared" si="5"/>
        <v>0.41066666666666668</v>
      </c>
      <c r="L283" s="286">
        <f t="shared" si="5"/>
        <v>0.41066666666666668</v>
      </c>
      <c r="M283" s="287">
        <v>105.0620163087361</v>
      </c>
    </row>
    <row r="284" spans="1:13" x14ac:dyDescent="0.3">
      <c r="A284" s="281"/>
      <c r="B284" s="282"/>
      <c r="C284" s="282"/>
      <c r="D284" s="282"/>
      <c r="E284" s="282"/>
      <c r="F284" s="283" t="s">
        <v>208</v>
      </c>
      <c r="G284" s="284">
        <v>226.95031217481838</v>
      </c>
      <c r="H284" s="285">
        <v>6.808509213062508</v>
      </c>
      <c r="I284" s="285">
        <v>6.808509213062508</v>
      </c>
      <c r="J284" s="285">
        <v>6.1276584287200961</v>
      </c>
      <c r="K284" s="286">
        <f t="shared" si="5"/>
        <v>0.9000000201165681</v>
      </c>
      <c r="L284" s="286">
        <f t="shared" si="5"/>
        <v>0.9000000201165681</v>
      </c>
      <c r="M284" s="288"/>
    </row>
    <row r="285" spans="1:13" x14ac:dyDescent="0.3">
      <c r="A285" s="281"/>
      <c r="B285" s="282"/>
      <c r="C285" s="282"/>
      <c r="D285" s="282"/>
      <c r="E285" s="282"/>
      <c r="F285" s="283" t="s">
        <v>123</v>
      </c>
      <c r="G285" s="284">
        <v>1022.874678150092</v>
      </c>
      <c r="H285" s="285">
        <v>305.28014645379011</v>
      </c>
      <c r="I285" s="285">
        <v>305.28014645379011</v>
      </c>
      <c r="J285" s="285">
        <v>128.70001078891224</v>
      </c>
      <c r="K285" s="286">
        <f t="shared" si="5"/>
        <v>0.42158002177319254</v>
      </c>
      <c r="L285" s="286">
        <f t="shared" si="5"/>
        <v>0.42158002177319254</v>
      </c>
      <c r="M285" s="287">
        <v>105.0620163087361</v>
      </c>
    </row>
    <row r="286" spans="1:13" x14ac:dyDescent="0.3">
      <c r="A286" s="281"/>
      <c r="B286" s="282"/>
      <c r="C286" s="282"/>
      <c r="D286" s="282" t="s">
        <v>48</v>
      </c>
      <c r="E286" s="282" t="s">
        <v>125</v>
      </c>
      <c r="F286" s="283" t="s">
        <v>211</v>
      </c>
      <c r="G286" s="284">
        <v>1158.0251877739797</v>
      </c>
      <c r="H286" s="285">
        <v>1876.5823314774755</v>
      </c>
      <c r="I286" s="285">
        <v>1271.6727867746665</v>
      </c>
      <c r="J286" s="285">
        <v>438.57361196876082</v>
      </c>
      <c r="K286" s="286">
        <f t="shared" si="5"/>
        <v>0.23370869724829069</v>
      </c>
      <c r="L286" s="286">
        <f t="shared" si="5"/>
        <v>0.34487929326624306</v>
      </c>
      <c r="M286" s="287">
        <v>39.788188253737147</v>
      </c>
    </row>
    <row r="287" spans="1:13" x14ac:dyDescent="0.3">
      <c r="A287" s="281"/>
      <c r="B287" s="282"/>
      <c r="C287" s="282"/>
      <c r="D287" s="282"/>
      <c r="E287" s="282"/>
      <c r="F287" s="283" t="s">
        <v>213</v>
      </c>
      <c r="G287" s="284">
        <v>589.27953801425758</v>
      </c>
      <c r="H287" s="285">
        <v>321.12672478134243</v>
      </c>
      <c r="I287" s="285">
        <v>318.70217388941228</v>
      </c>
      <c r="J287" s="285">
        <v>132.51156010888243</v>
      </c>
      <c r="K287" s="286">
        <f t="shared" si="5"/>
        <v>0.41264569368715898</v>
      </c>
      <c r="L287" s="286">
        <f t="shared" si="5"/>
        <v>0.41578492701108194</v>
      </c>
      <c r="M287" s="287">
        <v>24.463340392561971</v>
      </c>
    </row>
    <row r="288" spans="1:13" x14ac:dyDescent="0.3">
      <c r="A288" s="281"/>
      <c r="B288" s="282"/>
      <c r="C288" s="282"/>
      <c r="D288" s="282"/>
      <c r="E288" s="282"/>
      <c r="F288" s="283" t="s">
        <v>214</v>
      </c>
      <c r="G288" s="284">
        <v>252.62361533118673</v>
      </c>
      <c r="H288" s="285">
        <v>7.5787082905382661</v>
      </c>
      <c r="I288" s="285">
        <v>7.5787082905382661</v>
      </c>
      <c r="J288" s="285">
        <v>2.2416739278457545</v>
      </c>
      <c r="K288" s="286">
        <f t="shared" si="5"/>
        <v>0.29578575159627141</v>
      </c>
      <c r="L288" s="286">
        <f t="shared" si="5"/>
        <v>0.29578575159627141</v>
      </c>
      <c r="M288" s="288"/>
    </row>
    <row r="289" spans="1:13" x14ac:dyDescent="0.3">
      <c r="A289" s="281"/>
      <c r="B289" s="282"/>
      <c r="C289" s="282"/>
      <c r="D289" s="282"/>
      <c r="E289" s="282"/>
      <c r="F289" s="283" t="s">
        <v>216</v>
      </c>
      <c r="G289" s="284">
        <v>1123.1655779499115</v>
      </c>
      <c r="H289" s="285">
        <v>1182.8605756082711</v>
      </c>
      <c r="I289" s="285">
        <v>743.39279502327474</v>
      </c>
      <c r="J289" s="285">
        <v>111.82540818004793</v>
      </c>
      <c r="K289" s="286">
        <f t="shared" si="5"/>
        <v>9.4538114200435772E-2</v>
      </c>
      <c r="L289" s="286">
        <f t="shared" si="5"/>
        <v>0.15042573580034066</v>
      </c>
      <c r="M289" s="287">
        <v>19.44597317721059</v>
      </c>
    </row>
    <row r="290" spans="1:13" x14ac:dyDescent="0.3">
      <c r="A290" s="281"/>
      <c r="B290" s="282"/>
      <c r="C290" s="282"/>
      <c r="D290" s="282"/>
      <c r="E290" s="282"/>
      <c r="F290" s="283" t="s">
        <v>222</v>
      </c>
      <c r="G290" s="284">
        <v>537.00996319020658</v>
      </c>
      <c r="H290" s="285">
        <v>610.51411627128073</v>
      </c>
      <c r="I290" s="285">
        <v>247.05664196835085</v>
      </c>
      <c r="J290" s="285">
        <v>102.34327268378389</v>
      </c>
      <c r="K290" s="286">
        <f t="shared" si="5"/>
        <v>0.16763457216820171</v>
      </c>
      <c r="L290" s="286">
        <f t="shared" si="5"/>
        <v>0.41425023779322057</v>
      </c>
      <c r="M290" s="288"/>
    </row>
    <row r="291" spans="1:13" x14ac:dyDescent="0.3">
      <c r="A291" s="281"/>
      <c r="B291" s="282"/>
      <c r="C291" s="282"/>
      <c r="D291" s="282"/>
      <c r="E291" s="282"/>
      <c r="F291" s="283" t="s">
        <v>223</v>
      </c>
      <c r="G291" s="284">
        <v>6.2801204547499649</v>
      </c>
      <c r="H291" s="285">
        <v>0.78501505684374562</v>
      </c>
      <c r="I291" s="285">
        <v>0.78501505684374562</v>
      </c>
      <c r="J291" s="285">
        <v>0.7724548159342457</v>
      </c>
      <c r="K291" s="286">
        <f t="shared" si="5"/>
        <v>0.98399999999999999</v>
      </c>
      <c r="L291" s="286">
        <f t="shared" si="5"/>
        <v>0.98399999999999999</v>
      </c>
      <c r="M291" s="288"/>
    </row>
    <row r="292" spans="1:13" x14ac:dyDescent="0.3">
      <c r="A292" s="281"/>
      <c r="B292" s="282"/>
      <c r="C292" s="282"/>
      <c r="D292" s="282"/>
      <c r="E292" s="282"/>
      <c r="F292" s="283" t="s">
        <v>224</v>
      </c>
      <c r="G292" s="284">
        <v>1214.7682163914849</v>
      </c>
      <c r="H292" s="285">
        <v>917.98613059040849</v>
      </c>
      <c r="I292" s="285">
        <v>917.98613059040849</v>
      </c>
      <c r="J292" s="285">
        <v>435.78819005033188</v>
      </c>
      <c r="K292" s="286">
        <f t="shared" si="5"/>
        <v>0.47472197621335738</v>
      </c>
      <c r="L292" s="286">
        <f t="shared" si="5"/>
        <v>0.47472197621335738</v>
      </c>
      <c r="M292" s="288"/>
    </row>
    <row r="293" spans="1:13" x14ac:dyDescent="0.3">
      <c r="A293" s="281"/>
      <c r="B293" s="282"/>
      <c r="C293" s="282"/>
      <c r="D293" s="282"/>
      <c r="E293" s="282"/>
      <c r="F293" s="283" t="s">
        <v>123</v>
      </c>
      <c r="G293" s="284">
        <v>4881.1522191057766</v>
      </c>
      <c r="H293" s="285">
        <v>4917.4336020761602</v>
      </c>
      <c r="I293" s="285">
        <v>3507.1742515934952</v>
      </c>
      <c r="J293" s="285">
        <v>1224.056171735587</v>
      </c>
      <c r="K293" s="286">
        <f t="shared" si="5"/>
        <v>0.24892174877944168</v>
      </c>
      <c r="L293" s="286">
        <f t="shared" si="5"/>
        <v>0.34901492880755308</v>
      </c>
      <c r="M293" s="287">
        <v>83.697501823509711</v>
      </c>
    </row>
    <row r="294" spans="1:13" x14ac:dyDescent="0.3">
      <c r="A294" s="281"/>
      <c r="B294" s="282"/>
      <c r="C294" s="282"/>
      <c r="D294" s="282" t="s">
        <v>49</v>
      </c>
      <c r="E294" s="282" t="s">
        <v>125</v>
      </c>
      <c r="F294" s="283" t="s">
        <v>225</v>
      </c>
      <c r="G294" s="284">
        <v>3297.9623656728431</v>
      </c>
      <c r="H294" s="285">
        <v>1636.6892526470349</v>
      </c>
      <c r="I294" s="285">
        <v>779.80290386287538</v>
      </c>
      <c r="J294" s="285">
        <v>341.60304608160692</v>
      </c>
      <c r="K294" s="286">
        <f t="shared" si="5"/>
        <v>0.20871588514993222</v>
      </c>
      <c r="L294" s="286">
        <f t="shared" si="5"/>
        <v>0.43806331624237732</v>
      </c>
      <c r="M294" s="288"/>
    </row>
    <row r="295" spans="1:13" x14ac:dyDescent="0.3">
      <c r="A295" s="281"/>
      <c r="B295" s="282"/>
      <c r="C295" s="282"/>
      <c r="D295" s="282"/>
      <c r="E295" s="282"/>
      <c r="F295" s="283" t="s">
        <v>226</v>
      </c>
      <c r="G295" s="284">
        <v>582.14683920000004</v>
      </c>
      <c r="H295" s="285">
        <v>334.14591513702157</v>
      </c>
      <c r="I295" s="285">
        <v>86.14499107319979</v>
      </c>
      <c r="J295" s="285">
        <v>21.19166780400715</v>
      </c>
      <c r="K295" s="286">
        <f t="shared" si="5"/>
        <v>6.3420400621438652E-2</v>
      </c>
      <c r="L295" s="286">
        <f t="shared" si="5"/>
        <v>0.24600000000000002</v>
      </c>
      <c r="M295" s="288"/>
    </row>
    <row r="296" spans="1:13" x14ac:dyDescent="0.3">
      <c r="A296" s="281"/>
      <c r="B296" s="282"/>
      <c r="C296" s="282"/>
      <c r="D296" s="282"/>
      <c r="E296" s="282"/>
      <c r="F296" s="283" t="s">
        <v>228</v>
      </c>
      <c r="G296" s="284">
        <v>123.89862534502009</v>
      </c>
      <c r="H296" s="285">
        <v>185.84793801753014</v>
      </c>
      <c r="I296" s="289"/>
      <c r="J296" s="289"/>
      <c r="K296" s="286">
        <f t="shared" si="5"/>
        <v>0</v>
      </c>
      <c r="L296" s="286" t="str">
        <f t="shared" si="5"/>
        <v/>
      </c>
      <c r="M296" s="288"/>
    </row>
    <row r="297" spans="1:13" x14ac:dyDescent="0.3">
      <c r="A297" s="281"/>
      <c r="B297" s="282"/>
      <c r="C297" s="282"/>
      <c r="D297" s="282"/>
      <c r="E297" s="282"/>
      <c r="F297" s="283" t="s">
        <v>229</v>
      </c>
      <c r="G297" s="284">
        <v>15.301440234002621</v>
      </c>
      <c r="H297" s="285">
        <v>1.8361727870386533</v>
      </c>
      <c r="I297" s="285">
        <v>1.8361727870386533</v>
      </c>
      <c r="J297" s="285">
        <v>7.6507201170013112E-2</v>
      </c>
      <c r="K297" s="286">
        <f t="shared" si="5"/>
        <v>4.1666667597989274E-2</v>
      </c>
      <c r="L297" s="286">
        <f t="shared" si="5"/>
        <v>4.1666667597989274E-2</v>
      </c>
      <c r="M297" s="288"/>
    </row>
    <row r="298" spans="1:13" x14ac:dyDescent="0.3">
      <c r="A298" s="281"/>
      <c r="B298" s="282"/>
      <c r="C298" s="282"/>
      <c r="D298" s="282"/>
      <c r="E298" s="282"/>
      <c r="F298" s="283" t="s">
        <v>230</v>
      </c>
      <c r="G298" s="284">
        <v>52.726715377509052</v>
      </c>
      <c r="H298" s="285">
        <v>19.772518266565896</v>
      </c>
      <c r="I298" s="285">
        <v>13.181678844377263</v>
      </c>
      <c r="J298" s="285">
        <v>6.4853859914336134</v>
      </c>
      <c r="K298" s="286">
        <f t="shared" si="5"/>
        <v>0.32799999999999996</v>
      </c>
      <c r="L298" s="286">
        <f t="shared" si="5"/>
        <v>0.49199999999999999</v>
      </c>
      <c r="M298" s="288"/>
    </row>
    <row r="299" spans="1:13" x14ac:dyDescent="0.3">
      <c r="A299" s="281"/>
      <c r="B299" s="282"/>
      <c r="C299" s="282"/>
      <c r="D299" s="282"/>
      <c r="E299" s="282"/>
      <c r="F299" s="283" t="s">
        <v>232</v>
      </c>
      <c r="G299" s="284">
        <v>1760.2344243135144</v>
      </c>
      <c r="H299" s="285">
        <v>720.3233469650819</v>
      </c>
      <c r="I299" s="285">
        <v>582.10693785846433</v>
      </c>
      <c r="J299" s="285">
        <v>350.28247876131582</v>
      </c>
      <c r="K299" s="286">
        <f t="shared" si="5"/>
        <v>0.486285055506185</v>
      </c>
      <c r="L299" s="286">
        <f t="shared" si="5"/>
        <v>0.6017493624968353</v>
      </c>
      <c r="M299" s="288"/>
    </row>
    <row r="300" spans="1:13" x14ac:dyDescent="0.3">
      <c r="A300" s="281"/>
      <c r="B300" s="282"/>
      <c r="C300" s="282"/>
      <c r="D300" s="282"/>
      <c r="E300" s="282"/>
      <c r="F300" s="283" t="s">
        <v>233</v>
      </c>
      <c r="G300" s="284">
        <v>515.32195631628053</v>
      </c>
      <c r="H300" s="285">
        <v>246.88086521935429</v>
      </c>
      <c r="I300" s="285">
        <v>53.803687160946282</v>
      </c>
      <c r="J300" s="285">
        <v>10.658364846449777</v>
      </c>
      <c r="K300" s="286">
        <f t="shared" si="5"/>
        <v>4.3172097752411036E-2</v>
      </c>
      <c r="L300" s="286">
        <f t="shared" si="5"/>
        <v>0.19809729423499831</v>
      </c>
      <c r="M300" s="288"/>
    </row>
    <row r="301" spans="1:13" x14ac:dyDescent="0.3">
      <c r="A301" s="281"/>
      <c r="B301" s="282"/>
      <c r="C301" s="282"/>
      <c r="D301" s="282"/>
      <c r="E301" s="282"/>
      <c r="F301" s="283" t="s">
        <v>234</v>
      </c>
      <c r="G301" s="284">
        <v>769.9259978669179</v>
      </c>
      <c r="H301" s="285">
        <v>601.31379532471738</v>
      </c>
      <c r="I301" s="285">
        <v>377.757558638327</v>
      </c>
      <c r="J301" s="285">
        <v>82.758081862898266</v>
      </c>
      <c r="K301" s="286">
        <f t="shared" si="5"/>
        <v>0.13762877636660209</v>
      </c>
      <c r="L301" s="286">
        <f t="shared" si="5"/>
        <v>0.21907723610140278</v>
      </c>
      <c r="M301" s="288"/>
    </row>
    <row r="302" spans="1:13" x14ac:dyDescent="0.3">
      <c r="A302" s="281"/>
      <c r="B302" s="282"/>
      <c r="C302" s="282"/>
      <c r="D302" s="282"/>
      <c r="E302" s="282"/>
      <c r="F302" s="283" t="s">
        <v>235</v>
      </c>
      <c r="G302" s="284">
        <v>85.4581736380172</v>
      </c>
      <c r="H302" s="285">
        <v>32.046815114256447</v>
      </c>
      <c r="I302" s="285">
        <v>32.046815114256447</v>
      </c>
      <c r="J302" s="285">
        <v>12.391435177512495</v>
      </c>
      <c r="K302" s="286">
        <f t="shared" si="5"/>
        <v>0.38666666666666671</v>
      </c>
      <c r="L302" s="286">
        <f t="shared" si="5"/>
        <v>0.38666666666666671</v>
      </c>
      <c r="M302" s="288"/>
    </row>
    <row r="303" spans="1:13" x14ac:dyDescent="0.3">
      <c r="A303" s="281"/>
      <c r="B303" s="282"/>
      <c r="C303" s="282"/>
      <c r="D303" s="282"/>
      <c r="E303" s="282"/>
      <c r="F303" s="283" t="s">
        <v>236</v>
      </c>
      <c r="G303" s="284">
        <v>1622.0072173081455</v>
      </c>
      <c r="H303" s="285">
        <v>702.13188418597792</v>
      </c>
      <c r="I303" s="285">
        <v>452.34665738658117</v>
      </c>
      <c r="J303" s="285">
        <v>208.34777045991061</v>
      </c>
      <c r="K303" s="286">
        <f t="shared" si="5"/>
        <v>0.29673594826342381</v>
      </c>
      <c r="L303" s="286">
        <f t="shared" si="5"/>
        <v>0.46059314699844012</v>
      </c>
      <c r="M303" s="288"/>
    </row>
    <row r="304" spans="1:13" x14ac:dyDescent="0.3">
      <c r="A304" s="281"/>
      <c r="B304" s="282"/>
      <c r="C304" s="282"/>
      <c r="D304" s="282"/>
      <c r="E304" s="282"/>
      <c r="F304" s="283" t="s">
        <v>237</v>
      </c>
      <c r="G304" s="284">
        <v>55.459776538107739</v>
      </c>
      <c r="H304" s="285">
        <v>13.864944134526935</v>
      </c>
      <c r="I304" s="285">
        <v>13.864944134526935</v>
      </c>
      <c r="J304" s="285">
        <v>10.981035754545333</v>
      </c>
      <c r="K304" s="286">
        <f t="shared" si="5"/>
        <v>0.79200000000000004</v>
      </c>
      <c r="L304" s="286">
        <f t="shared" si="5"/>
        <v>0.79200000000000004</v>
      </c>
      <c r="M304" s="288"/>
    </row>
    <row r="305" spans="1:13" x14ac:dyDescent="0.3">
      <c r="A305" s="281"/>
      <c r="B305" s="282"/>
      <c r="C305" s="282"/>
      <c r="D305" s="282"/>
      <c r="E305" s="282"/>
      <c r="F305" s="283" t="s">
        <v>238</v>
      </c>
      <c r="G305" s="284">
        <v>9700.3622761636561</v>
      </c>
      <c r="H305" s="285">
        <v>10500.652632030033</v>
      </c>
      <c r="I305" s="285">
        <v>6307.5908305175108</v>
      </c>
      <c r="J305" s="285">
        <v>2326.2643016612487</v>
      </c>
      <c r="K305" s="286">
        <f t="shared" si="5"/>
        <v>0.22153521149394739</v>
      </c>
      <c r="L305" s="286">
        <f t="shared" si="5"/>
        <v>0.36880393230427549</v>
      </c>
      <c r="M305" s="288"/>
    </row>
    <row r="306" spans="1:13" x14ac:dyDescent="0.3">
      <c r="A306" s="281"/>
      <c r="B306" s="282"/>
      <c r="C306" s="282"/>
      <c r="D306" s="282"/>
      <c r="E306" s="282"/>
      <c r="F306" s="283" t="s">
        <v>239</v>
      </c>
      <c r="G306" s="284">
        <v>35.090038870340877</v>
      </c>
      <c r="H306" s="285">
        <v>70.180077740681753</v>
      </c>
      <c r="I306" s="289"/>
      <c r="J306" s="289"/>
      <c r="K306" s="286">
        <f t="shared" si="5"/>
        <v>0</v>
      </c>
      <c r="L306" s="286" t="str">
        <f t="shared" si="5"/>
        <v/>
      </c>
      <c r="M306" s="288"/>
    </row>
    <row r="307" spans="1:13" x14ac:dyDescent="0.3">
      <c r="A307" s="281"/>
      <c r="B307" s="282"/>
      <c r="C307" s="282"/>
      <c r="D307" s="282"/>
      <c r="E307" s="282"/>
      <c r="F307" s="283" t="s">
        <v>240</v>
      </c>
      <c r="G307" s="284">
        <v>6859.4279261773063</v>
      </c>
      <c r="H307" s="285">
        <v>6693.1371036139635</v>
      </c>
      <c r="I307" s="285">
        <v>3360.651534857479</v>
      </c>
      <c r="J307" s="285">
        <v>1114.3459636188181</v>
      </c>
      <c r="K307" s="286">
        <f t="shared" si="5"/>
        <v>0.1664908317830702</v>
      </c>
      <c r="L307" s="286">
        <f t="shared" si="5"/>
        <v>0.33158628678414176</v>
      </c>
      <c r="M307" s="288"/>
    </row>
    <row r="308" spans="1:13" x14ac:dyDescent="0.3">
      <c r="A308" s="281"/>
      <c r="B308" s="282"/>
      <c r="C308" s="282"/>
      <c r="D308" s="282"/>
      <c r="E308" s="282"/>
      <c r="F308" s="283" t="s">
        <v>123</v>
      </c>
      <c r="G308" s="284">
        <v>25475.323773021664</v>
      </c>
      <c r="H308" s="285">
        <v>21758.823261183785</v>
      </c>
      <c r="I308" s="285">
        <v>12061.134712235584</v>
      </c>
      <c r="J308" s="285">
        <v>4485.3860392209172</v>
      </c>
      <c r="K308" s="286">
        <f t="shared" si="5"/>
        <v>0.20614102083463914</v>
      </c>
      <c r="L308" s="286">
        <f t="shared" si="5"/>
        <v>0.37188756665412714</v>
      </c>
      <c r="M308" s="288"/>
    </row>
    <row r="309" spans="1:13" x14ac:dyDescent="0.3">
      <c r="A309" s="281"/>
      <c r="B309" s="282" t="s">
        <v>72</v>
      </c>
      <c r="C309" s="282" t="s">
        <v>8</v>
      </c>
      <c r="D309" s="282" t="s">
        <v>41</v>
      </c>
      <c r="E309" s="282" t="s">
        <v>125</v>
      </c>
      <c r="F309" s="283" t="s">
        <v>126</v>
      </c>
      <c r="G309" s="284">
        <v>151.88881615361606</v>
      </c>
      <c r="H309" s="285">
        <v>365.08614861680883</v>
      </c>
      <c r="I309" s="285">
        <v>365.08614861680883</v>
      </c>
      <c r="J309" s="285">
        <v>286.02117055951152</v>
      </c>
      <c r="K309" s="286">
        <f t="shared" si="5"/>
        <v>0.78343473627567506</v>
      </c>
      <c r="L309" s="286">
        <f t="shared" si="5"/>
        <v>0.78343473627567506</v>
      </c>
      <c r="M309" s="287">
        <v>61.998751642560137</v>
      </c>
    </row>
    <row r="310" spans="1:13" x14ac:dyDescent="0.3">
      <c r="A310" s="281"/>
      <c r="B310" s="282"/>
      <c r="C310" s="282"/>
      <c r="D310" s="282"/>
      <c r="E310" s="282"/>
      <c r="F310" s="283" t="s">
        <v>127</v>
      </c>
      <c r="G310" s="284">
        <v>50.586858840558271</v>
      </c>
      <c r="H310" s="285">
        <v>12.36579346793399</v>
      </c>
      <c r="I310" s="285">
        <v>12.36579346793399</v>
      </c>
      <c r="J310" s="285">
        <v>6.3328964745173195</v>
      </c>
      <c r="K310" s="286">
        <f t="shared" si="5"/>
        <v>0.51213021557729332</v>
      </c>
      <c r="L310" s="286">
        <f t="shared" si="5"/>
        <v>0.51213021557729332</v>
      </c>
      <c r="M310" s="287">
        <v>3.0353690962589748</v>
      </c>
    </row>
    <row r="311" spans="1:13" x14ac:dyDescent="0.3">
      <c r="A311" s="281"/>
      <c r="B311" s="282"/>
      <c r="C311" s="282"/>
      <c r="D311" s="282"/>
      <c r="E311" s="282"/>
      <c r="F311" s="283" t="s">
        <v>128</v>
      </c>
      <c r="G311" s="284">
        <v>4060.4591836734749</v>
      </c>
      <c r="H311" s="285">
        <v>507.55739795918436</v>
      </c>
      <c r="I311" s="285">
        <v>507.55739795918436</v>
      </c>
      <c r="J311" s="285">
        <v>73.088265306122537</v>
      </c>
      <c r="K311" s="286">
        <f t="shared" si="5"/>
        <v>0.14399999999999999</v>
      </c>
      <c r="L311" s="286">
        <f t="shared" si="5"/>
        <v>0.14399999999999999</v>
      </c>
      <c r="M311" s="288"/>
    </row>
    <row r="312" spans="1:13" x14ac:dyDescent="0.3">
      <c r="A312" s="281"/>
      <c r="B312" s="282"/>
      <c r="C312" s="282"/>
      <c r="D312" s="282"/>
      <c r="E312" s="282"/>
      <c r="F312" s="283" t="s">
        <v>129</v>
      </c>
      <c r="G312" s="284">
        <v>266.2377555265407</v>
      </c>
      <c r="H312" s="285">
        <v>120.77261657326022</v>
      </c>
      <c r="I312" s="285">
        <v>107.14490640649711</v>
      </c>
      <c r="J312" s="285">
        <v>80.607514156557826</v>
      </c>
      <c r="K312" s="286">
        <f t="shared" si="5"/>
        <v>0.66743204249169852</v>
      </c>
      <c r="L312" s="286">
        <f t="shared" si="5"/>
        <v>0.75232240952958551</v>
      </c>
      <c r="M312" s="288"/>
    </row>
    <row r="313" spans="1:13" x14ac:dyDescent="0.3">
      <c r="A313" s="281"/>
      <c r="B313" s="282"/>
      <c r="C313" s="282"/>
      <c r="D313" s="282"/>
      <c r="E313" s="282"/>
      <c r="F313" s="283" t="s">
        <v>130</v>
      </c>
      <c r="G313" s="284">
        <v>2310.1092465174297</v>
      </c>
      <c r="H313" s="285">
        <v>449.70565238357807</v>
      </c>
      <c r="I313" s="285">
        <v>302.23674141358731</v>
      </c>
      <c r="J313" s="285">
        <v>231.57242368555299</v>
      </c>
      <c r="K313" s="286">
        <f t="shared" si="5"/>
        <v>0.51494221266321205</v>
      </c>
      <c r="L313" s="286">
        <f t="shared" si="5"/>
        <v>0.76619547511817654</v>
      </c>
      <c r="M313" s="287">
        <v>128.26150373254464</v>
      </c>
    </row>
    <row r="314" spans="1:13" x14ac:dyDescent="0.3">
      <c r="A314" s="281"/>
      <c r="B314" s="282"/>
      <c r="C314" s="282"/>
      <c r="D314" s="282"/>
      <c r="E314" s="282"/>
      <c r="F314" s="283" t="s">
        <v>131</v>
      </c>
      <c r="G314" s="284">
        <v>10.952202487643255</v>
      </c>
      <c r="H314" s="285">
        <v>4.435642020551561</v>
      </c>
      <c r="I314" s="285">
        <v>4.435642020551561</v>
      </c>
      <c r="J314" s="285">
        <v>2.957094671663679</v>
      </c>
      <c r="K314" s="286">
        <f t="shared" ref="K314:L377" si="6">IFERROR($J314/H314,"")</f>
        <v>0.66666666470437386</v>
      </c>
      <c r="L314" s="286">
        <f t="shared" si="6"/>
        <v>0.66666666470437386</v>
      </c>
      <c r="M314" s="287">
        <v>2.3656757373309429</v>
      </c>
    </row>
    <row r="315" spans="1:13" x14ac:dyDescent="0.3">
      <c r="A315" s="281"/>
      <c r="B315" s="282"/>
      <c r="C315" s="282"/>
      <c r="D315" s="282"/>
      <c r="E315" s="282"/>
      <c r="F315" s="283" t="s">
        <v>132</v>
      </c>
      <c r="G315" s="284">
        <v>787.52459538112555</v>
      </c>
      <c r="H315" s="285">
        <v>426.76299472026653</v>
      </c>
      <c r="I315" s="285">
        <v>242.314528248751</v>
      </c>
      <c r="J315" s="285">
        <v>89.705940986867262</v>
      </c>
      <c r="K315" s="286">
        <f t="shared" si="6"/>
        <v>0.21020084238013062</v>
      </c>
      <c r="L315" s="286">
        <f t="shared" si="6"/>
        <v>0.37020455040474715</v>
      </c>
      <c r="M315" s="287">
        <v>41.621945857712873</v>
      </c>
    </row>
    <row r="316" spans="1:13" x14ac:dyDescent="0.3">
      <c r="A316" s="281"/>
      <c r="B316" s="282"/>
      <c r="C316" s="282"/>
      <c r="D316" s="282"/>
      <c r="E316" s="282"/>
      <c r="F316" s="283" t="s">
        <v>133</v>
      </c>
      <c r="G316" s="284">
        <v>253.47718710496332</v>
      </c>
      <c r="H316" s="285">
        <v>115.05170079930448</v>
      </c>
      <c r="I316" s="285">
        <v>112.61805522521875</v>
      </c>
      <c r="J316" s="285">
        <v>49.272973494030907</v>
      </c>
      <c r="K316" s="286">
        <f t="shared" si="6"/>
        <v>0.42826810165963902</v>
      </c>
      <c r="L316" s="286">
        <f t="shared" si="6"/>
        <v>0.43752285897223631</v>
      </c>
      <c r="M316" s="287">
        <v>22.871078609235205</v>
      </c>
    </row>
    <row r="317" spans="1:13" x14ac:dyDescent="0.3">
      <c r="A317" s="281"/>
      <c r="B317" s="282"/>
      <c r="C317" s="282"/>
      <c r="D317" s="282"/>
      <c r="E317" s="282"/>
      <c r="F317" s="283" t="s">
        <v>135</v>
      </c>
      <c r="G317" s="284">
        <v>229.17953482416493</v>
      </c>
      <c r="H317" s="285">
        <v>114.58976741208247</v>
      </c>
      <c r="I317" s="289"/>
      <c r="J317" s="289"/>
      <c r="K317" s="286">
        <f t="shared" si="6"/>
        <v>0</v>
      </c>
      <c r="L317" s="286" t="str">
        <f t="shared" si="6"/>
        <v/>
      </c>
      <c r="M317" s="288"/>
    </row>
    <row r="318" spans="1:13" x14ac:dyDescent="0.3">
      <c r="A318" s="281"/>
      <c r="B318" s="282"/>
      <c r="C318" s="282"/>
      <c r="D318" s="282"/>
      <c r="E318" s="282"/>
      <c r="F318" s="283" t="s">
        <v>136</v>
      </c>
      <c r="G318" s="284">
        <v>216.25230680507465</v>
      </c>
      <c r="H318" s="285">
        <v>87.582184513848077</v>
      </c>
      <c r="I318" s="285">
        <v>87.582184513848077</v>
      </c>
      <c r="J318" s="285">
        <v>35.032873702422094</v>
      </c>
      <c r="K318" s="286">
        <f t="shared" si="6"/>
        <v>0.39999999882262427</v>
      </c>
      <c r="L318" s="286">
        <f t="shared" si="6"/>
        <v>0.39999999882262427</v>
      </c>
      <c r="M318" s="288"/>
    </row>
    <row r="319" spans="1:13" x14ac:dyDescent="0.3">
      <c r="A319" s="281"/>
      <c r="B319" s="282"/>
      <c r="C319" s="282"/>
      <c r="D319" s="282"/>
      <c r="E319" s="282"/>
      <c r="F319" s="283" t="s">
        <v>123</v>
      </c>
      <c r="G319" s="284">
        <v>8336.6676873145898</v>
      </c>
      <c r="H319" s="285">
        <v>2203.9098984668185</v>
      </c>
      <c r="I319" s="285">
        <v>1741.3413978723809</v>
      </c>
      <c r="J319" s="285">
        <v>854.59115303724604</v>
      </c>
      <c r="K319" s="286">
        <f t="shared" si="6"/>
        <v>0.38776138427063406</v>
      </c>
      <c r="L319" s="286">
        <f t="shared" si="6"/>
        <v>0.49076600032676487</v>
      </c>
      <c r="M319" s="287">
        <v>260.15432467564278</v>
      </c>
    </row>
    <row r="320" spans="1:13" x14ac:dyDescent="0.3">
      <c r="A320" s="281"/>
      <c r="B320" s="282"/>
      <c r="C320" s="282"/>
      <c r="D320" s="282" t="s">
        <v>42</v>
      </c>
      <c r="E320" s="282" t="s">
        <v>125</v>
      </c>
      <c r="F320" s="283" t="s">
        <v>137</v>
      </c>
      <c r="G320" s="284">
        <v>272.42804491531865</v>
      </c>
      <c r="H320" s="285">
        <v>86.574205392113484</v>
      </c>
      <c r="I320" s="285">
        <v>86.574205392113484</v>
      </c>
      <c r="J320" s="285">
        <v>17.409393120992316</v>
      </c>
      <c r="K320" s="286">
        <f t="shared" si="6"/>
        <v>0.20109215027895863</v>
      </c>
      <c r="L320" s="286">
        <f t="shared" si="6"/>
        <v>0.20109215027895863</v>
      </c>
      <c r="M320" s="287">
        <v>5.3185519190257349</v>
      </c>
    </row>
    <row r="321" spans="1:13" x14ac:dyDescent="0.3">
      <c r="A321" s="281"/>
      <c r="B321" s="282"/>
      <c r="C321" s="282"/>
      <c r="D321" s="282"/>
      <c r="E321" s="282"/>
      <c r="F321" s="283" t="s">
        <v>138</v>
      </c>
      <c r="G321" s="284">
        <v>300.63114010000004</v>
      </c>
      <c r="H321" s="285">
        <v>59.17642286054889</v>
      </c>
      <c r="I321" s="285">
        <v>59.17642286054889</v>
      </c>
      <c r="J321" s="285">
        <v>94.441891383774333</v>
      </c>
      <c r="K321" s="286">
        <f t="shared" si="6"/>
        <v>1.5959378214923472</v>
      </c>
      <c r="L321" s="286">
        <f t="shared" si="6"/>
        <v>1.5959378214923472</v>
      </c>
      <c r="M321" s="287">
        <v>47.796365006715497</v>
      </c>
    </row>
    <row r="322" spans="1:13" x14ac:dyDescent="0.3">
      <c r="A322" s="281"/>
      <c r="B322" s="282"/>
      <c r="C322" s="282"/>
      <c r="D322" s="282"/>
      <c r="E322" s="282"/>
      <c r="F322" s="283" t="s">
        <v>139</v>
      </c>
      <c r="G322" s="284">
        <v>43.584089366615324</v>
      </c>
      <c r="H322" s="285">
        <v>10.896022341653831</v>
      </c>
      <c r="I322" s="285">
        <v>10.896022341653831</v>
      </c>
      <c r="J322" s="285">
        <v>9.4141633031889089</v>
      </c>
      <c r="K322" s="286">
        <f t="shared" si="6"/>
        <v>0.86399999999999988</v>
      </c>
      <c r="L322" s="286">
        <f t="shared" si="6"/>
        <v>0.86399999999999988</v>
      </c>
      <c r="M322" s="287">
        <v>4.7070816515944545</v>
      </c>
    </row>
    <row r="323" spans="1:13" x14ac:dyDescent="0.3">
      <c r="A323" s="281"/>
      <c r="B323" s="282"/>
      <c r="C323" s="282"/>
      <c r="D323" s="282"/>
      <c r="E323" s="282"/>
      <c r="F323" s="283" t="s">
        <v>140</v>
      </c>
      <c r="G323" s="284">
        <v>698.5672863539296</v>
      </c>
      <c r="H323" s="285">
        <v>74.132744302434958</v>
      </c>
      <c r="I323" s="285">
        <v>74.132744302434958</v>
      </c>
      <c r="J323" s="285">
        <v>18.486288667481507</v>
      </c>
      <c r="K323" s="286">
        <f t="shared" si="6"/>
        <v>0.24936738605094791</v>
      </c>
      <c r="L323" s="286">
        <f t="shared" si="6"/>
        <v>0.24936738605094791</v>
      </c>
      <c r="M323" s="287">
        <v>2.2283353796917686</v>
      </c>
    </row>
    <row r="324" spans="1:13" x14ac:dyDescent="0.3">
      <c r="A324" s="281"/>
      <c r="B324" s="282"/>
      <c r="C324" s="282"/>
      <c r="D324" s="282"/>
      <c r="E324" s="282"/>
      <c r="F324" s="283" t="s">
        <v>141</v>
      </c>
      <c r="G324" s="284">
        <v>345.55608927398379</v>
      </c>
      <c r="H324" s="285">
        <v>176.93005202486381</v>
      </c>
      <c r="I324" s="285">
        <v>176.93005202486381</v>
      </c>
      <c r="J324" s="285">
        <v>46.884559366962407</v>
      </c>
      <c r="K324" s="286">
        <f t="shared" si="6"/>
        <v>0.26498923631342042</v>
      </c>
      <c r="L324" s="286">
        <f t="shared" si="6"/>
        <v>0.26498923631342042</v>
      </c>
      <c r="M324" s="287">
        <v>14.046560980657068</v>
      </c>
    </row>
    <row r="325" spans="1:13" x14ac:dyDescent="0.3">
      <c r="A325" s="281"/>
      <c r="B325" s="282"/>
      <c r="C325" s="282"/>
      <c r="D325" s="282"/>
      <c r="E325" s="282"/>
      <c r="F325" s="283" t="s">
        <v>142</v>
      </c>
      <c r="G325" s="284">
        <v>852.51902695902618</v>
      </c>
      <c r="H325" s="285">
        <v>135.20491668707757</v>
      </c>
      <c r="I325" s="285">
        <v>135.20491668707757</v>
      </c>
      <c r="J325" s="285">
        <v>125.56973645332006</v>
      </c>
      <c r="K325" s="286">
        <f t="shared" si="6"/>
        <v>0.92873646558240575</v>
      </c>
      <c r="L325" s="286">
        <f t="shared" si="6"/>
        <v>0.92873646558240575</v>
      </c>
      <c r="M325" s="287">
        <v>95.42995803382442</v>
      </c>
    </row>
    <row r="326" spans="1:13" x14ac:dyDescent="0.3">
      <c r="A326" s="281"/>
      <c r="B326" s="282"/>
      <c r="C326" s="282"/>
      <c r="D326" s="282"/>
      <c r="E326" s="282"/>
      <c r="F326" s="283" t="s">
        <v>143</v>
      </c>
      <c r="G326" s="284">
        <v>186.02985261797235</v>
      </c>
      <c r="H326" s="285">
        <v>46.507463154493088</v>
      </c>
      <c r="I326" s="285">
        <v>46.507463154493088</v>
      </c>
      <c r="J326" s="285">
        <v>13.085650045967018</v>
      </c>
      <c r="K326" s="286">
        <f t="shared" si="6"/>
        <v>0.28136667017286693</v>
      </c>
      <c r="L326" s="286">
        <f t="shared" si="6"/>
        <v>0.28136667017286693</v>
      </c>
      <c r="M326" s="287">
        <v>8.1988902881782799</v>
      </c>
    </row>
    <row r="327" spans="1:13" x14ac:dyDescent="0.3">
      <c r="A327" s="281"/>
      <c r="B327" s="282"/>
      <c r="C327" s="282"/>
      <c r="D327" s="282"/>
      <c r="E327" s="282"/>
      <c r="F327" s="283" t="s">
        <v>145</v>
      </c>
      <c r="G327" s="284">
        <v>13.236149532499924</v>
      </c>
      <c r="H327" s="285">
        <v>3.3090373831249811</v>
      </c>
      <c r="I327" s="285">
        <v>3.3090373831249811</v>
      </c>
      <c r="J327" s="285">
        <v>0.30244602186681363</v>
      </c>
      <c r="K327" s="286">
        <f t="shared" si="6"/>
        <v>9.1400001525878904E-2</v>
      </c>
      <c r="L327" s="286">
        <f t="shared" si="6"/>
        <v>9.1400001525878904E-2</v>
      </c>
      <c r="M327" s="288"/>
    </row>
    <row r="328" spans="1:13" x14ac:dyDescent="0.3">
      <c r="A328" s="281"/>
      <c r="B328" s="282"/>
      <c r="C328" s="282"/>
      <c r="D328" s="282"/>
      <c r="E328" s="282"/>
      <c r="F328" s="283" t="s">
        <v>123</v>
      </c>
      <c r="G328" s="284">
        <v>2712.5516791193459</v>
      </c>
      <c r="H328" s="285">
        <v>592.73086414631064</v>
      </c>
      <c r="I328" s="285">
        <v>592.73086414631064</v>
      </c>
      <c r="J328" s="285">
        <v>325.59412836355341</v>
      </c>
      <c r="K328" s="286">
        <f t="shared" si="6"/>
        <v>0.54931191887990372</v>
      </c>
      <c r="L328" s="286">
        <f t="shared" si="6"/>
        <v>0.54931191887990372</v>
      </c>
      <c r="M328" s="287">
        <v>177.72574325968719</v>
      </c>
    </row>
    <row r="329" spans="1:13" x14ac:dyDescent="0.3">
      <c r="A329" s="281"/>
      <c r="B329" s="282"/>
      <c r="C329" s="282"/>
      <c r="D329" s="282" t="s">
        <v>43</v>
      </c>
      <c r="E329" s="282" t="s">
        <v>125</v>
      </c>
      <c r="F329" s="283" t="s">
        <v>147</v>
      </c>
      <c r="G329" s="284">
        <v>553.31212560931726</v>
      </c>
      <c r="H329" s="285">
        <v>330.01749479165994</v>
      </c>
      <c r="I329" s="285">
        <v>330.01749479165994</v>
      </c>
      <c r="J329" s="285">
        <v>242.40376800000001</v>
      </c>
      <c r="K329" s="286">
        <f t="shared" si="6"/>
        <v>0.73451793261151055</v>
      </c>
      <c r="L329" s="286">
        <f t="shared" si="6"/>
        <v>0.73451793261151055</v>
      </c>
      <c r="M329" s="287">
        <v>55.107289970809724</v>
      </c>
    </row>
    <row r="330" spans="1:13" x14ac:dyDescent="0.3">
      <c r="A330" s="281"/>
      <c r="B330" s="282"/>
      <c r="C330" s="282"/>
      <c r="D330" s="282"/>
      <c r="E330" s="282"/>
      <c r="F330" s="283" t="s">
        <v>149</v>
      </c>
      <c r="G330" s="284">
        <v>298.55359719588535</v>
      </c>
      <c r="H330" s="285">
        <v>126.56930568143281</v>
      </c>
      <c r="I330" s="285">
        <v>121.01912288044782</v>
      </c>
      <c r="J330" s="285">
        <v>32.683746985446703</v>
      </c>
      <c r="K330" s="286">
        <f t="shared" si="6"/>
        <v>0.2582280657184744</v>
      </c>
      <c r="L330" s="286">
        <f t="shared" si="6"/>
        <v>0.27007092935001908</v>
      </c>
      <c r="M330" s="287">
        <v>17.078415985841474</v>
      </c>
    </row>
    <row r="331" spans="1:13" x14ac:dyDescent="0.3">
      <c r="A331" s="281"/>
      <c r="B331" s="282"/>
      <c r="C331" s="282"/>
      <c r="D331" s="282"/>
      <c r="E331" s="282"/>
      <c r="F331" s="283" t="s">
        <v>151</v>
      </c>
      <c r="G331" s="284">
        <v>1078.7518473138414</v>
      </c>
      <c r="H331" s="285">
        <v>327.67087458605863</v>
      </c>
      <c r="I331" s="285">
        <v>327.67087458605863</v>
      </c>
      <c r="J331" s="285">
        <v>177.22274732854444</v>
      </c>
      <c r="K331" s="286">
        <f t="shared" si="6"/>
        <v>0.54085596576878281</v>
      </c>
      <c r="L331" s="286">
        <f t="shared" si="6"/>
        <v>0.54085596576878281</v>
      </c>
      <c r="M331" s="287">
        <v>118.93239116635101</v>
      </c>
    </row>
    <row r="332" spans="1:13" x14ac:dyDescent="0.3">
      <c r="A332" s="281"/>
      <c r="B332" s="282"/>
      <c r="C332" s="282"/>
      <c r="D332" s="282"/>
      <c r="E332" s="282"/>
      <c r="F332" s="283" t="s">
        <v>154</v>
      </c>
      <c r="G332" s="284">
        <v>782.66553666915456</v>
      </c>
      <c r="H332" s="285">
        <v>627.26232205653105</v>
      </c>
      <c r="I332" s="285">
        <v>266.36612859656469</v>
      </c>
      <c r="J332" s="285">
        <v>60.445244280864983</v>
      </c>
      <c r="K332" s="286">
        <f t="shared" si="6"/>
        <v>9.6363582117749855E-2</v>
      </c>
      <c r="L332" s="286">
        <f t="shared" si="6"/>
        <v>0.22692541502682839</v>
      </c>
      <c r="M332" s="287">
        <v>17.444377398216247</v>
      </c>
    </row>
    <row r="333" spans="1:13" x14ac:dyDescent="0.3">
      <c r="A333" s="281"/>
      <c r="B333" s="282"/>
      <c r="C333" s="282"/>
      <c r="D333" s="282"/>
      <c r="E333" s="282"/>
      <c r="F333" s="283" t="s">
        <v>155</v>
      </c>
      <c r="G333" s="284">
        <v>486.2032615597854</v>
      </c>
      <c r="H333" s="285">
        <v>353.47991092558789</v>
      </c>
      <c r="I333" s="285">
        <v>321.1153419068047</v>
      </c>
      <c r="J333" s="285">
        <v>202.93977564473013</v>
      </c>
      <c r="K333" s="286">
        <f t="shared" si="6"/>
        <v>0.57411968650023681</v>
      </c>
      <c r="L333" s="286">
        <f t="shared" si="6"/>
        <v>0.63198405420201964</v>
      </c>
      <c r="M333" s="287">
        <v>170.71493397050199</v>
      </c>
    </row>
    <row r="334" spans="1:13" x14ac:dyDescent="0.3">
      <c r="A334" s="281"/>
      <c r="B334" s="282"/>
      <c r="C334" s="282"/>
      <c r="D334" s="282"/>
      <c r="E334" s="282"/>
      <c r="F334" s="283" t="s">
        <v>157</v>
      </c>
      <c r="G334" s="284">
        <v>45.405146751426834</v>
      </c>
      <c r="H334" s="285">
        <v>9.1945422442275095</v>
      </c>
      <c r="I334" s="285">
        <v>9.1945422442275095</v>
      </c>
      <c r="J334" s="285">
        <v>2.4518779245770488</v>
      </c>
      <c r="K334" s="286">
        <f t="shared" si="6"/>
        <v>0.26666666588174953</v>
      </c>
      <c r="L334" s="286">
        <f t="shared" si="6"/>
        <v>0.26666666588174953</v>
      </c>
      <c r="M334" s="288"/>
    </row>
    <row r="335" spans="1:13" x14ac:dyDescent="0.3">
      <c r="A335" s="281"/>
      <c r="B335" s="282"/>
      <c r="C335" s="282"/>
      <c r="D335" s="282"/>
      <c r="E335" s="282"/>
      <c r="F335" s="283" t="s">
        <v>158</v>
      </c>
      <c r="G335" s="284">
        <v>288.97677464256464</v>
      </c>
      <c r="H335" s="285">
        <v>43.014964638149756</v>
      </c>
      <c r="I335" s="285">
        <v>28.400350126904058</v>
      </c>
      <c r="J335" s="285">
        <v>49.075805019290215</v>
      </c>
      <c r="K335" s="286">
        <f t="shared" si="6"/>
        <v>1.1409007407567442</v>
      </c>
      <c r="L335" s="286">
        <f t="shared" si="6"/>
        <v>1.728</v>
      </c>
      <c r="M335" s="287">
        <v>45.052290215716603</v>
      </c>
    </row>
    <row r="336" spans="1:13" x14ac:dyDescent="0.3">
      <c r="A336" s="281"/>
      <c r="B336" s="282"/>
      <c r="C336" s="282"/>
      <c r="D336" s="282"/>
      <c r="E336" s="282"/>
      <c r="F336" s="283" t="s">
        <v>161</v>
      </c>
      <c r="G336" s="284">
        <v>55.764950753819718</v>
      </c>
      <c r="H336" s="285">
        <v>31.849656239124506</v>
      </c>
      <c r="I336" s="285">
        <v>31.849656239124506</v>
      </c>
      <c r="J336" s="285">
        <v>2.690846899427731</v>
      </c>
      <c r="K336" s="286">
        <f t="shared" si="6"/>
        <v>8.4485900859496935E-2</v>
      </c>
      <c r="L336" s="286">
        <f t="shared" si="6"/>
        <v>8.4485900859496935E-2</v>
      </c>
      <c r="M336" s="287">
        <v>0.67773226230540107</v>
      </c>
    </row>
    <row r="337" spans="1:13" x14ac:dyDescent="0.3">
      <c r="A337" s="281"/>
      <c r="B337" s="282"/>
      <c r="C337" s="282"/>
      <c r="D337" s="282"/>
      <c r="E337" s="282"/>
      <c r="F337" s="283" t="s">
        <v>123</v>
      </c>
      <c r="G337" s="284">
        <v>3589.6332404957948</v>
      </c>
      <c r="H337" s="285">
        <v>1849.0590711627722</v>
      </c>
      <c r="I337" s="285">
        <v>1435.6335113717919</v>
      </c>
      <c r="J337" s="285">
        <v>769.91381208288124</v>
      </c>
      <c r="K337" s="286">
        <f t="shared" si="6"/>
        <v>0.41638140397468454</v>
      </c>
      <c r="L337" s="286">
        <f t="shared" si="6"/>
        <v>0.53628854856362673</v>
      </c>
      <c r="M337" s="287">
        <v>425.00743096974247</v>
      </c>
    </row>
    <row r="338" spans="1:13" x14ac:dyDescent="0.3">
      <c r="A338" s="281"/>
      <c r="B338" s="282"/>
      <c r="C338" s="282"/>
      <c r="D338" s="282" t="s">
        <v>44</v>
      </c>
      <c r="E338" s="282" t="s">
        <v>125</v>
      </c>
      <c r="F338" s="283" t="s">
        <v>162</v>
      </c>
      <c r="G338" s="284">
        <v>2296.583552449717</v>
      </c>
      <c r="H338" s="285">
        <v>433.97488626680405</v>
      </c>
      <c r="I338" s="285">
        <v>389.96660835002348</v>
      </c>
      <c r="J338" s="285">
        <v>226.61315026079308</v>
      </c>
      <c r="K338" s="286">
        <f t="shared" si="6"/>
        <v>0.52218033216206261</v>
      </c>
      <c r="L338" s="286">
        <f t="shared" si="6"/>
        <v>0.58110911398185983</v>
      </c>
      <c r="M338" s="287">
        <v>118.41645113368041</v>
      </c>
    </row>
    <row r="339" spans="1:13" x14ac:dyDescent="0.3">
      <c r="A339" s="281"/>
      <c r="B339" s="282"/>
      <c r="C339" s="282"/>
      <c r="D339" s="282"/>
      <c r="E339" s="282"/>
      <c r="F339" s="283" t="s">
        <v>163</v>
      </c>
      <c r="G339" s="284">
        <v>1132.0819479637757</v>
      </c>
      <c r="H339" s="285">
        <v>289.31380063994601</v>
      </c>
      <c r="I339" s="285">
        <v>203.30031206870731</v>
      </c>
      <c r="J339" s="285">
        <v>84.123020248154063</v>
      </c>
      <c r="K339" s="286">
        <f t="shared" si="6"/>
        <v>0.29076739534055629</v>
      </c>
      <c r="L339" s="286">
        <f t="shared" si="6"/>
        <v>0.4137869705764341</v>
      </c>
      <c r="M339" s="287">
        <v>34.526046423355822</v>
      </c>
    </row>
    <row r="340" spans="1:13" x14ac:dyDescent="0.3">
      <c r="A340" s="281"/>
      <c r="B340" s="282"/>
      <c r="C340" s="282"/>
      <c r="D340" s="282"/>
      <c r="E340" s="282"/>
      <c r="F340" s="283" t="s">
        <v>164</v>
      </c>
      <c r="G340" s="284">
        <v>75.166448094542062</v>
      </c>
      <c r="H340" s="285">
        <v>4.6979030059088789</v>
      </c>
      <c r="I340" s="285">
        <v>4.6979030059088789</v>
      </c>
      <c r="J340" s="285">
        <v>1.352996065701757</v>
      </c>
      <c r="K340" s="286">
        <f t="shared" si="6"/>
        <v>0.28799999999999998</v>
      </c>
      <c r="L340" s="286">
        <f t="shared" si="6"/>
        <v>0.28799999999999998</v>
      </c>
      <c r="M340" s="288"/>
    </row>
    <row r="341" spans="1:13" x14ac:dyDescent="0.3">
      <c r="A341" s="281"/>
      <c r="B341" s="282"/>
      <c r="C341" s="282"/>
      <c r="D341" s="282"/>
      <c r="E341" s="282"/>
      <c r="F341" s="283" t="s">
        <v>165</v>
      </c>
      <c r="G341" s="284">
        <v>2192.063536159375</v>
      </c>
      <c r="H341" s="285">
        <v>678.54012560000001</v>
      </c>
      <c r="I341" s="285">
        <v>550.31117862501469</v>
      </c>
      <c r="J341" s="285">
        <v>340.57687579559638</v>
      </c>
      <c r="K341" s="286">
        <f t="shared" si="6"/>
        <v>0.50192591852168034</v>
      </c>
      <c r="L341" s="286">
        <f t="shared" si="6"/>
        <v>0.61888053345844807</v>
      </c>
      <c r="M341" s="287">
        <v>170.86939935266204</v>
      </c>
    </row>
    <row r="342" spans="1:13" x14ac:dyDescent="0.3">
      <c r="A342" s="281"/>
      <c r="B342" s="282"/>
      <c r="C342" s="282"/>
      <c r="D342" s="282"/>
      <c r="E342" s="282"/>
      <c r="F342" s="283" t="s">
        <v>166</v>
      </c>
      <c r="G342" s="284">
        <v>1893.6108269630872</v>
      </c>
      <c r="H342" s="285">
        <v>696.12790872918708</v>
      </c>
      <c r="I342" s="285">
        <v>563.90251169675253</v>
      </c>
      <c r="J342" s="285">
        <v>414.20639335609792</v>
      </c>
      <c r="K342" s="286">
        <f t="shared" si="6"/>
        <v>0.59501477840796579</v>
      </c>
      <c r="L342" s="286">
        <f t="shared" si="6"/>
        <v>0.73453546448972717</v>
      </c>
      <c r="M342" s="287">
        <v>227.12039774217882</v>
      </c>
    </row>
    <row r="343" spans="1:13" x14ac:dyDescent="0.3">
      <c r="A343" s="281"/>
      <c r="B343" s="282"/>
      <c r="C343" s="282"/>
      <c r="D343" s="282"/>
      <c r="E343" s="282"/>
      <c r="F343" s="283" t="s">
        <v>167</v>
      </c>
      <c r="G343" s="284">
        <v>34.660256410256409</v>
      </c>
      <c r="H343" s="285">
        <v>8.6650641025641022</v>
      </c>
      <c r="I343" s="285">
        <v>8.6650641025641022</v>
      </c>
      <c r="J343" s="285">
        <v>0.96216872588182112</v>
      </c>
      <c r="K343" s="286">
        <f t="shared" si="6"/>
        <v>0.11104000091552735</v>
      </c>
      <c r="L343" s="286">
        <f t="shared" si="6"/>
        <v>0.11104000091552735</v>
      </c>
      <c r="M343" s="288"/>
    </row>
    <row r="344" spans="1:13" x14ac:dyDescent="0.3">
      <c r="A344" s="281"/>
      <c r="B344" s="282"/>
      <c r="C344" s="282"/>
      <c r="D344" s="282"/>
      <c r="E344" s="282"/>
      <c r="F344" s="283" t="s">
        <v>168</v>
      </c>
      <c r="G344" s="284">
        <v>5196.015947864621</v>
      </c>
      <c r="H344" s="285">
        <v>1716.0751943273794</v>
      </c>
      <c r="I344" s="285">
        <v>1582.5553715462295</v>
      </c>
      <c r="J344" s="285">
        <v>1514.9059860822463</v>
      </c>
      <c r="K344" s="286">
        <f t="shared" si="6"/>
        <v>0.88277366346759534</v>
      </c>
      <c r="L344" s="286">
        <f t="shared" si="6"/>
        <v>0.95725306887816086</v>
      </c>
      <c r="M344" s="287">
        <v>1079.1332661041367</v>
      </c>
    </row>
    <row r="345" spans="1:13" x14ac:dyDescent="0.3">
      <c r="A345" s="281"/>
      <c r="B345" s="282"/>
      <c r="C345" s="282"/>
      <c r="D345" s="282"/>
      <c r="E345" s="282"/>
      <c r="F345" s="283" t="s">
        <v>169</v>
      </c>
      <c r="G345" s="284">
        <v>993.59534166159631</v>
      </c>
      <c r="H345" s="285">
        <v>205.04141190652476</v>
      </c>
      <c r="I345" s="285">
        <v>188.55916144082792</v>
      </c>
      <c r="J345" s="285">
        <v>73.739568048010412</v>
      </c>
      <c r="K345" s="286">
        <f t="shared" si="6"/>
        <v>0.35963256086837303</v>
      </c>
      <c r="L345" s="286">
        <f t="shared" si="6"/>
        <v>0.39106860406329691</v>
      </c>
      <c r="M345" s="287">
        <v>32.605931707870724</v>
      </c>
    </row>
    <row r="346" spans="1:13" x14ac:dyDescent="0.3">
      <c r="A346" s="281"/>
      <c r="B346" s="282"/>
      <c r="C346" s="282"/>
      <c r="D346" s="282"/>
      <c r="E346" s="282"/>
      <c r="F346" s="283" t="s">
        <v>170</v>
      </c>
      <c r="G346" s="284">
        <v>263.82163843061898</v>
      </c>
      <c r="H346" s="285">
        <v>73.63634858418105</v>
      </c>
      <c r="I346" s="285">
        <v>73.63634858418105</v>
      </c>
      <c r="J346" s="285">
        <v>56.243174037150709</v>
      </c>
      <c r="K346" s="286">
        <f t="shared" si="6"/>
        <v>0.76379634675738339</v>
      </c>
      <c r="L346" s="286">
        <f t="shared" si="6"/>
        <v>0.76379634675738339</v>
      </c>
      <c r="M346" s="287">
        <v>19.014300061261654</v>
      </c>
    </row>
    <row r="347" spans="1:13" x14ac:dyDescent="0.3">
      <c r="A347" s="281"/>
      <c r="B347" s="282"/>
      <c r="C347" s="282"/>
      <c r="D347" s="282"/>
      <c r="E347" s="282"/>
      <c r="F347" s="283" t="s">
        <v>171</v>
      </c>
      <c r="G347" s="284">
        <v>436.4506775064977</v>
      </c>
      <c r="H347" s="285">
        <v>76.902085431568395</v>
      </c>
      <c r="I347" s="285">
        <v>76.902085431568395</v>
      </c>
      <c r="J347" s="285">
        <v>51.362029559387508</v>
      </c>
      <c r="K347" s="286">
        <f t="shared" si="6"/>
        <v>0.66788864399642578</v>
      </c>
      <c r="L347" s="286">
        <f t="shared" si="6"/>
        <v>0.66788864399642578</v>
      </c>
      <c r="M347" s="287">
        <v>31.623393884842578</v>
      </c>
    </row>
    <row r="348" spans="1:13" x14ac:dyDescent="0.3">
      <c r="A348" s="281"/>
      <c r="B348" s="282"/>
      <c r="C348" s="282"/>
      <c r="D348" s="282"/>
      <c r="E348" s="282"/>
      <c r="F348" s="283" t="s">
        <v>172</v>
      </c>
      <c r="G348" s="284">
        <v>1443.2530321025479</v>
      </c>
      <c r="H348" s="285">
        <v>295.33563639289571</v>
      </c>
      <c r="I348" s="285">
        <v>277.42061367650558</v>
      </c>
      <c r="J348" s="285">
        <v>221.31115047052481</v>
      </c>
      <c r="K348" s="286">
        <f t="shared" si="6"/>
        <v>0.74935471104511941</v>
      </c>
      <c r="L348" s="286">
        <f t="shared" si="6"/>
        <v>0.79774587597369795</v>
      </c>
      <c r="M348" s="287">
        <v>125.28284041350727</v>
      </c>
    </row>
    <row r="349" spans="1:13" x14ac:dyDescent="0.3">
      <c r="A349" s="281"/>
      <c r="B349" s="282"/>
      <c r="C349" s="282"/>
      <c r="D349" s="282"/>
      <c r="E349" s="282"/>
      <c r="F349" s="283" t="s">
        <v>173</v>
      </c>
      <c r="G349" s="284">
        <v>13.232960055422064</v>
      </c>
      <c r="H349" s="285">
        <v>0.82706000346387898</v>
      </c>
      <c r="I349" s="285">
        <v>0.82706000346387898</v>
      </c>
      <c r="J349" s="285">
        <v>0.13775511215775421</v>
      </c>
      <c r="K349" s="286">
        <f t="shared" si="6"/>
        <v>0.16655999755859374</v>
      </c>
      <c r="L349" s="286">
        <f t="shared" si="6"/>
        <v>0.16655999755859374</v>
      </c>
      <c r="M349" s="288"/>
    </row>
    <row r="350" spans="1:13" x14ac:dyDescent="0.3">
      <c r="A350" s="281"/>
      <c r="B350" s="282"/>
      <c r="C350" s="282"/>
      <c r="D350" s="282"/>
      <c r="E350" s="282"/>
      <c r="F350" s="283" t="s">
        <v>123</v>
      </c>
      <c r="G350" s="284">
        <v>15970.536165662059</v>
      </c>
      <c r="H350" s="285">
        <v>4479.1374249904238</v>
      </c>
      <c r="I350" s="285">
        <v>3920.7442185317468</v>
      </c>
      <c r="J350" s="285">
        <v>2985.5342677617027</v>
      </c>
      <c r="K350" s="286">
        <f t="shared" si="6"/>
        <v>0.6665422344723182</v>
      </c>
      <c r="L350" s="286">
        <f t="shared" si="6"/>
        <v>0.76147131803454793</v>
      </c>
      <c r="M350" s="287">
        <v>1838.5920268234961</v>
      </c>
    </row>
    <row r="351" spans="1:13" x14ac:dyDescent="0.3">
      <c r="A351" s="281"/>
      <c r="B351" s="282"/>
      <c r="C351" s="282"/>
      <c r="D351" s="282" t="s">
        <v>7</v>
      </c>
      <c r="E351" s="282" t="s">
        <v>125</v>
      </c>
      <c r="F351" s="283" t="s">
        <v>174</v>
      </c>
      <c r="G351" s="284">
        <v>1021.4714771691604</v>
      </c>
      <c r="H351" s="285">
        <v>206.1083305325742</v>
      </c>
      <c r="I351" s="285">
        <v>202.53097202926367</v>
      </c>
      <c r="J351" s="285">
        <v>116.84548604603073</v>
      </c>
      <c r="K351" s="286">
        <f t="shared" si="6"/>
        <v>0.56691297117446693</v>
      </c>
      <c r="L351" s="286">
        <f t="shared" si="6"/>
        <v>0.57692650598224426</v>
      </c>
      <c r="M351" s="287">
        <v>66.639738258548491</v>
      </c>
    </row>
    <row r="352" spans="1:13" x14ac:dyDescent="0.3">
      <c r="A352" s="281"/>
      <c r="B352" s="282"/>
      <c r="C352" s="282"/>
      <c r="D352" s="282"/>
      <c r="E352" s="282"/>
      <c r="F352" s="283" t="s">
        <v>175</v>
      </c>
      <c r="G352" s="284">
        <v>269.49381532726079</v>
      </c>
      <c r="H352" s="285">
        <v>83.653431986790139</v>
      </c>
      <c r="I352" s="285">
        <v>81.581095256498344</v>
      </c>
      <c r="J352" s="285">
        <v>13.876745768293123</v>
      </c>
      <c r="K352" s="286">
        <f t="shared" si="6"/>
        <v>0.16588375920409845</v>
      </c>
      <c r="L352" s="286">
        <f t="shared" si="6"/>
        <v>0.17009756641123019</v>
      </c>
      <c r="M352" s="287">
        <v>12.313453474591592</v>
      </c>
    </row>
    <row r="353" spans="1:13" x14ac:dyDescent="0.3">
      <c r="A353" s="281"/>
      <c r="B353" s="282"/>
      <c r="C353" s="282"/>
      <c r="D353" s="282"/>
      <c r="E353" s="282"/>
      <c r="F353" s="283" t="s">
        <v>176</v>
      </c>
      <c r="G353" s="284">
        <v>1147.2519596845495</v>
      </c>
      <c r="H353" s="285">
        <v>267.66107737962034</v>
      </c>
      <c r="I353" s="285">
        <v>83.574309609314398</v>
      </c>
      <c r="J353" s="285">
        <v>37.936203333320002</v>
      </c>
      <c r="K353" s="286">
        <f t="shared" si="6"/>
        <v>0.14173223729319284</v>
      </c>
      <c r="L353" s="286">
        <f t="shared" si="6"/>
        <v>0.45392182730148445</v>
      </c>
      <c r="M353" s="287">
        <v>13.920581835273392</v>
      </c>
    </row>
    <row r="354" spans="1:13" x14ac:dyDescent="0.3">
      <c r="A354" s="281"/>
      <c r="B354" s="282"/>
      <c r="C354" s="282"/>
      <c r="D354" s="282"/>
      <c r="E354" s="282"/>
      <c r="F354" s="283" t="s">
        <v>177</v>
      </c>
      <c r="G354" s="284">
        <v>221.77538963651267</v>
      </c>
      <c r="H354" s="285">
        <v>55.443847409128168</v>
      </c>
      <c r="I354" s="285">
        <v>22.177539294122351</v>
      </c>
      <c r="J354" s="285">
        <v>1.5391212167674875</v>
      </c>
      <c r="K354" s="286">
        <f t="shared" si="6"/>
        <v>2.7760000228881834E-2</v>
      </c>
      <c r="L354" s="286">
        <f t="shared" si="6"/>
        <v>6.9399999538064E-2</v>
      </c>
      <c r="M354" s="288"/>
    </row>
    <row r="355" spans="1:13" x14ac:dyDescent="0.3">
      <c r="A355" s="281"/>
      <c r="B355" s="282"/>
      <c r="C355" s="282"/>
      <c r="D355" s="282"/>
      <c r="E355" s="282"/>
      <c r="F355" s="283" t="s">
        <v>123</v>
      </c>
      <c r="G355" s="284">
        <v>2659.9926418174832</v>
      </c>
      <c r="H355" s="285">
        <v>612.86668730811277</v>
      </c>
      <c r="I355" s="285">
        <v>389.86391618919879</v>
      </c>
      <c r="J355" s="285">
        <v>170.19755636441133</v>
      </c>
      <c r="K355" s="286">
        <f t="shared" si="6"/>
        <v>0.27770730550222605</v>
      </c>
      <c r="L355" s="286">
        <f t="shared" si="6"/>
        <v>0.43655631951795049</v>
      </c>
      <c r="M355" s="287">
        <v>92.873773568413469</v>
      </c>
    </row>
    <row r="356" spans="1:13" x14ac:dyDescent="0.3">
      <c r="A356" s="281"/>
      <c r="B356" s="282"/>
      <c r="C356" s="282"/>
      <c r="D356" s="282" t="s">
        <v>45</v>
      </c>
      <c r="E356" s="282" t="s">
        <v>125</v>
      </c>
      <c r="F356" s="283" t="s">
        <v>179</v>
      </c>
      <c r="G356" s="284">
        <v>3047.8775703152378</v>
      </c>
      <c r="H356" s="285">
        <v>1003.235298135893</v>
      </c>
      <c r="I356" s="285">
        <v>974.13834933142186</v>
      </c>
      <c r="J356" s="285">
        <v>348.71227189740313</v>
      </c>
      <c r="K356" s="286">
        <f t="shared" si="6"/>
        <v>0.34758772198839477</v>
      </c>
      <c r="L356" s="286">
        <f t="shared" si="6"/>
        <v>0.35796996611080351</v>
      </c>
      <c r="M356" s="287">
        <v>117.22170009683484</v>
      </c>
    </row>
    <row r="357" spans="1:13" x14ac:dyDescent="0.3">
      <c r="A357" s="281"/>
      <c r="B357" s="282"/>
      <c r="C357" s="282"/>
      <c r="D357" s="282"/>
      <c r="E357" s="282"/>
      <c r="F357" s="283" t="s">
        <v>180</v>
      </c>
      <c r="G357" s="284">
        <v>176.73057221214273</v>
      </c>
      <c r="H357" s="285">
        <v>58.935796554289077</v>
      </c>
      <c r="I357" s="285">
        <v>54.210561568937514</v>
      </c>
      <c r="J357" s="285">
        <v>26.589051184695244</v>
      </c>
      <c r="K357" s="286">
        <f t="shared" si="6"/>
        <v>0.45115282628279357</v>
      </c>
      <c r="L357" s="286">
        <f t="shared" si="6"/>
        <v>0.49047732425503388</v>
      </c>
      <c r="M357" s="287">
        <v>16.631138334081665</v>
      </c>
    </row>
    <row r="358" spans="1:13" x14ac:dyDescent="0.3">
      <c r="A358" s="281"/>
      <c r="B358" s="282"/>
      <c r="C358" s="282"/>
      <c r="D358" s="282"/>
      <c r="E358" s="282"/>
      <c r="F358" s="283" t="s">
        <v>181</v>
      </c>
      <c r="G358" s="284">
        <v>1577.3381970613191</v>
      </c>
      <c r="H358" s="285">
        <v>526.82873741816923</v>
      </c>
      <c r="I358" s="285">
        <v>406.18454649664739</v>
      </c>
      <c r="J358" s="285">
        <v>199.50453045809684</v>
      </c>
      <c r="K358" s="286">
        <f t="shared" si="6"/>
        <v>0.37868953663349714</v>
      </c>
      <c r="L358" s="286">
        <f t="shared" si="6"/>
        <v>0.491167210025169</v>
      </c>
      <c r="M358" s="287">
        <v>72.654569853908768</v>
      </c>
    </row>
    <row r="359" spans="1:13" x14ac:dyDescent="0.3">
      <c r="A359" s="281"/>
      <c r="B359" s="282"/>
      <c r="C359" s="282"/>
      <c r="D359" s="282"/>
      <c r="E359" s="282"/>
      <c r="F359" s="283" t="s">
        <v>182</v>
      </c>
      <c r="G359" s="284">
        <v>934.64242187008961</v>
      </c>
      <c r="H359" s="285">
        <v>459.01408356360167</v>
      </c>
      <c r="I359" s="285">
        <v>459.01408356360167</v>
      </c>
      <c r="J359" s="285">
        <v>375.93438323997191</v>
      </c>
      <c r="K359" s="286">
        <f t="shared" si="6"/>
        <v>0.8190040277661369</v>
      </c>
      <c r="L359" s="286">
        <f t="shared" si="6"/>
        <v>0.8190040277661369</v>
      </c>
      <c r="M359" s="287">
        <v>176.73173838853936</v>
      </c>
    </row>
    <row r="360" spans="1:13" x14ac:dyDescent="0.3">
      <c r="A360" s="281"/>
      <c r="B360" s="282"/>
      <c r="C360" s="282"/>
      <c r="D360" s="282"/>
      <c r="E360" s="282"/>
      <c r="F360" s="283" t="s">
        <v>183</v>
      </c>
      <c r="G360" s="284">
        <v>5342.0223595378902</v>
      </c>
      <c r="H360" s="285">
        <v>1866.4834806716963</v>
      </c>
      <c r="I360" s="285">
        <v>1843.2062230637566</v>
      </c>
      <c r="J360" s="285">
        <v>835.86088655508081</v>
      </c>
      <c r="K360" s="286">
        <f t="shared" si="6"/>
        <v>0.44782656541609323</v>
      </c>
      <c r="L360" s="286">
        <f t="shared" si="6"/>
        <v>0.4534820228448026</v>
      </c>
      <c r="M360" s="287">
        <v>536.9989291930367</v>
      </c>
    </row>
    <row r="361" spans="1:13" x14ac:dyDescent="0.3">
      <c r="A361" s="281"/>
      <c r="B361" s="282"/>
      <c r="C361" s="282"/>
      <c r="D361" s="282"/>
      <c r="E361" s="282"/>
      <c r="F361" s="283" t="s">
        <v>184</v>
      </c>
      <c r="G361" s="284">
        <v>3480.8737503657794</v>
      </c>
      <c r="H361" s="285">
        <v>2942.572913</v>
      </c>
      <c r="I361" s="285">
        <v>2819.5651279692988</v>
      </c>
      <c r="J361" s="285">
        <v>2654.6511488377409</v>
      </c>
      <c r="K361" s="286">
        <f t="shared" si="6"/>
        <v>0.90215305697600601</v>
      </c>
      <c r="L361" s="286">
        <f t="shared" si="6"/>
        <v>0.9415108459472501</v>
      </c>
      <c r="M361" s="287">
        <v>1489.4010218287133</v>
      </c>
    </row>
    <row r="362" spans="1:13" x14ac:dyDescent="0.3">
      <c r="A362" s="281"/>
      <c r="B362" s="282"/>
      <c r="C362" s="282"/>
      <c r="D362" s="282"/>
      <c r="E362" s="282"/>
      <c r="F362" s="283" t="s">
        <v>185</v>
      </c>
      <c r="G362" s="284">
        <v>2825.2664275035931</v>
      </c>
      <c r="H362" s="285">
        <v>2130.3269292607388</v>
      </c>
      <c r="I362" s="285">
        <v>2018.0808367096874</v>
      </c>
      <c r="J362" s="285">
        <v>737.51680190891477</v>
      </c>
      <c r="K362" s="286">
        <f t="shared" si="6"/>
        <v>0.34619888233063184</v>
      </c>
      <c r="L362" s="286">
        <f t="shared" si="6"/>
        <v>0.36545453903193215</v>
      </c>
      <c r="M362" s="287">
        <v>346.24493743591694</v>
      </c>
    </row>
    <row r="363" spans="1:13" x14ac:dyDescent="0.3">
      <c r="A363" s="281"/>
      <c r="B363" s="282"/>
      <c r="C363" s="282"/>
      <c r="D363" s="282"/>
      <c r="E363" s="282"/>
      <c r="F363" s="283" t="s">
        <v>186</v>
      </c>
      <c r="G363" s="284">
        <v>1706.5370330497026</v>
      </c>
      <c r="H363" s="285">
        <v>598.39907180650846</v>
      </c>
      <c r="I363" s="285">
        <v>416.4995560378257</v>
      </c>
      <c r="J363" s="285">
        <v>223.74008287985924</v>
      </c>
      <c r="K363" s="286">
        <f t="shared" si="6"/>
        <v>0.37389777728833995</v>
      </c>
      <c r="L363" s="286">
        <f t="shared" si="6"/>
        <v>0.5371916479534965</v>
      </c>
      <c r="M363" s="287">
        <v>107.47975256155331</v>
      </c>
    </row>
    <row r="364" spans="1:13" x14ac:dyDescent="0.3">
      <c r="A364" s="281"/>
      <c r="B364" s="282"/>
      <c r="C364" s="282"/>
      <c r="D364" s="282"/>
      <c r="E364" s="282"/>
      <c r="F364" s="283" t="s">
        <v>123</v>
      </c>
      <c r="G364" s="284">
        <v>19091.288331915755</v>
      </c>
      <c r="H364" s="285">
        <v>9585.7963104108967</v>
      </c>
      <c r="I364" s="285">
        <v>8990.8992847411791</v>
      </c>
      <c r="J364" s="285">
        <v>5402.5091569617634</v>
      </c>
      <c r="K364" s="286">
        <f t="shared" si="6"/>
        <v>0.56359523841480252</v>
      </c>
      <c r="L364" s="286">
        <f t="shared" si="6"/>
        <v>0.60088640589385556</v>
      </c>
      <c r="M364" s="287">
        <v>2863.363787692585</v>
      </c>
    </row>
    <row r="365" spans="1:13" x14ac:dyDescent="0.3">
      <c r="A365" s="281"/>
      <c r="B365" s="282"/>
      <c r="C365" s="282"/>
      <c r="D365" s="282" t="s">
        <v>46</v>
      </c>
      <c r="E365" s="282" t="s">
        <v>125</v>
      </c>
      <c r="F365" s="283" t="s">
        <v>188</v>
      </c>
      <c r="G365" s="284">
        <v>116.53383791852508</v>
      </c>
      <c r="H365" s="285">
        <v>7.2833648699078175</v>
      </c>
      <c r="I365" s="285">
        <v>7.2833648699078175</v>
      </c>
      <c r="J365" s="285">
        <v>0.52440227063336287</v>
      </c>
      <c r="K365" s="286">
        <f t="shared" si="6"/>
        <v>7.1999999999999995E-2</v>
      </c>
      <c r="L365" s="286">
        <f t="shared" si="6"/>
        <v>7.1999999999999995E-2</v>
      </c>
      <c r="M365" s="287">
        <v>0.52440227063336287</v>
      </c>
    </row>
    <row r="366" spans="1:13" x14ac:dyDescent="0.3">
      <c r="A366" s="281"/>
      <c r="B366" s="282"/>
      <c r="C366" s="282"/>
      <c r="D366" s="282"/>
      <c r="E366" s="282"/>
      <c r="F366" s="283" t="s">
        <v>189</v>
      </c>
      <c r="G366" s="284">
        <v>23379.298284160715</v>
      </c>
      <c r="H366" s="285">
        <v>10297.032249169424</v>
      </c>
      <c r="I366" s="285">
        <v>9505.6707525346665</v>
      </c>
      <c r="J366" s="285">
        <v>6477.2947027624532</v>
      </c>
      <c r="K366" s="286">
        <f t="shared" si="6"/>
        <v>0.62904481077884578</v>
      </c>
      <c r="L366" s="286">
        <f t="shared" si="6"/>
        <v>0.68141374463609494</v>
      </c>
      <c r="M366" s="287">
        <v>3559.0312627719873</v>
      </c>
    </row>
    <row r="367" spans="1:13" x14ac:dyDescent="0.3">
      <c r="A367" s="281"/>
      <c r="B367" s="282"/>
      <c r="C367" s="282"/>
      <c r="D367" s="282"/>
      <c r="E367" s="282"/>
      <c r="F367" s="283" t="s">
        <v>190</v>
      </c>
      <c r="G367" s="284">
        <v>9649.7410493628413</v>
      </c>
      <c r="H367" s="285">
        <v>6562.2094131310841</v>
      </c>
      <c r="I367" s="285">
        <v>5559.1701505028796</v>
      </c>
      <c r="J367" s="285">
        <v>2476.3395198252369</v>
      </c>
      <c r="K367" s="286">
        <f t="shared" si="6"/>
        <v>0.37736368407720161</v>
      </c>
      <c r="L367" s="286">
        <f t="shared" si="6"/>
        <v>0.44545129089118252</v>
      </c>
      <c r="M367" s="287">
        <v>1374.7201134714935</v>
      </c>
    </row>
    <row r="368" spans="1:13" x14ac:dyDescent="0.3">
      <c r="A368" s="281"/>
      <c r="B368" s="282"/>
      <c r="C368" s="282"/>
      <c r="D368" s="282"/>
      <c r="E368" s="282"/>
      <c r="F368" s="283" t="s">
        <v>191</v>
      </c>
      <c r="G368" s="284">
        <v>5734.183839377888</v>
      </c>
      <c r="H368" s="285">
        <v>2566.4422189815873</v>
      </c>
      <c r="I368" s="285">
        <v>2409.7009855555575</v>
      </c>
      <c r="J368" s="285">
        <v>874.55588472558532</v>
      </c>
      <c r="K368" s="286">
        <f t="shared" si="6"/>
        <v>0.34076585798710307</v>
      </c>
      <c r="L368" s="286">
        <f t="shared" si="6"/>
        <v>0.36293128897233534</v>
      </c>
      <c r="M368" s="287">
        <v>308.29319019736664</v>
      </c>
    </row>
    <row r="369" spans="1:13" x14ac:dyDescent="0.3">
      <c r="A369" s="281"/>
      <c r="B369" s="282"/>
      <c r="C369" s="282"/>
      <c r="D369" s="282"/>
      <c r="E369" s="282"/>
      <c r="F369" s="283" t="s">
        <v>192</v>
      </c>
      <c r="G369" s="284">
        <v>6023.0625042345891</v>
      </c>
      <c r="H369" s="285">
        <v>2215.8467220191942</v>
      </c>
      <c r="I369" s="285">
        <v>2208.9561033305531</v>
      </c>
      <c r="J369" s="285">
        <v>1057.8051508814474</v>
      </c>
      <c r="K369" s="286">
        <f t="shared" si="6"/>
        <v>0.47738191471904728</v>
      </c>
      <c r="L369" s="286">
        <f t="shared" si="6"/>
        <v>0.47887106008423702</v>
      </c>
      <c r="M369" s="287">
        <v>563.75687699754144</v>
      </c>
    </row>
    <row r="370" spans="1:13" x14ac:dyDescent="0.3">
      <c r="A370" s="281"/>
      <c r="B370" s="282"/>
      <c r="C370" s="282"/>
      <c r="D370" s="282"/>
      <c r="E370" s="282"/>
      <c r="F370" s="283" t="s">
        <v>193</v>
      </c>
      <c r="G370" s="284">
        <v>13365.880460409093</v>
      </c>
      <c r="H370" s="285">
        <v>15079.78358979967</v>
      </c>
      <c r="I370" s="285">
        <v>14677.393841078676</v>
      </c>
      <c r="J370" s="285">
        <v>7293.1299422725024</v>
      </c>
      <c r="K370" s="286">
        <f t="shared" si="6"/>
        <v>0.48363624708817121</v>
      </c>
      <c r="L370" s="286">
        <f t="shared" si="6"/>
        <v>0.49689543124888397</v>
      </c>
      <c r="M370" s="287">
        <v>4856.5731174898465</v>
      </c>
    </row>
    <row r="371" spans="1:13" x14ac:dyDescent="0.3">
      <c r="A371" s="281"/>
      <c r="B371" s="282"/>
      <c r="C371" s="282"/>
      <c r="D371" s="282"/>
      <c r="E371" s="282"/>
      <c r="F371" s="283" t="s">
        <v>194</v>
      </c>
      <c r="G371" s="284">
        <v>2114.419836168458</v>
      </c>
      <c r="H371" s="285">
        <v>867.14415692130285</v>
      </c>
      <c r="I371" s="285">
        <v>815.60288231725985</v>
      </c>
      <c r="J371" s="285">
        <v>306.44032973940199</v>
      </c>
      <c r="K371" s="286">
        <f t="shared" si="6"/>
        <v>0.35339029536609423</v>
      </c>
      <c r="L371" s="286">
        <f t="shared" si="6"/>
        <v>0.37572247031392947</v>
      </c>
      <c r="M371" s="287">
        <v>153.1730457277161</v>
      </c>
    </row>
    <row r="372" spans="1:13" x14ac:dyDescent="0.3">
      <c r="A372" s="281"/>
      <c r="B372" s="282"/>
      <c r="C372" s="282"/>
      <c r="D372" s="282"/>
      <c r="E372" s="282"/>
      <c r="F372" s="283" t="s">
        <v>195</v>
      </c>
      <c r="G372" s="284">
        <v>5317.507612965378</v>
      </c>
      <c r="H372" s="285">
        <v>4087.6533803181728</v>
      </c>
      <c r="I372" s="285">
        <v>3938.8577486331396</v>
      </c>
      <c r="J372" s="285">
        <v>2927.2365043456739</v>
      </c>
      <c r="K372" s="286">
        <f t="shared" si="6"/>
        <v>0.71611661557219053</v>
      </c>
      <c r="L372" s="286">
        <f t="shared" si="6"/>
        <v>0.74316888071458842</v>
      </c>
      <c r="M372" s="287">
        <v>1228.7253884570669</v>
      </c>
    </row>
    <row r="373" spans="1:13" x14ac:dyDescent="0.3">
      <c r="A373" s="281"/>
      <c r="B373" s="282"/>
      <c r="C373" s="282"/>
      <c r="D373" s="282"/>
      <c r="E373" s="282"/>
      <c r="F373" s="283" t="s">
        <v>196</v>
      </c>
      <c r="G373" s="284">
        <v>6268.8277237152033</v>
      </c>
      <c r="H373" s="285">
        <v>2355.2058751401123</v>
      </c>
      <c r="I373" s="285">
        <v>2208.7858209015753</v>
      </c>
      <c r="J373" s="285">
        <v>913.4881946811463</v>
      </c>
      <c r="K373" s="286">
        <f t="shared" si="6"/>
        <v>0.38785916947782856</v>
      </c>
      <c r="L373" s="286">
        <f t="shared" si="6"/>
        <v>0.41357029098832293</v>
      </c>
      <c r="M373" s="287">
        <v>447.33490378844743</v>
      </c>
    </row>
    <row r="374" spans="1:13" x14ac:dyDescent="0.3">
      <c r="A374" s="281"/>
      <c r="B374" s="282"/>
      <c r="C374" s="282"/>
      <c r="D374" s="282"/>
      <c r="E374" s="282"/>
      <c r="F374" s="283" t="s">
        <v>198</v>
      </c>
      <c r="G374" s="284">
        <v>15797.159263340887</v>
      </c>
      <c r="H374" s="285">
        <v>15666.337632301298</v>
      </c>
      <c r="I374" s="285">
        <v>13065.840973982919</v>
      </c>
      <c r="J374" s="285">
        <v>10175.862743047242</v>
      </c>
      <c r="K374" s="286">
        <f t="shared" si="6"/>
        <v>0.649536795509013</v>
      </c>
      <c r="L374" s="286">
        <f t="shared" si="6"/>
        <v>0.77881421971304532</v>
      </c>
      <c r="M374" s="287">
        <v>4747.3836537899533</v>
      </c>
    </row>
    <row r="375" spans="1:13" x14ac:dyDescent="0.3">
      <c r="A375" s="281"/>
      <c r="B375" s="282"/>
      <c r="C375" s="282"/>
      <c r="D375" s="282"/>
      <c r="E375" s="282"/>
      <c r="F375" s="283" t="s">
        <v>123</v>
      </c>
      <c r="G375" s="284">
        <v>87766.614411653572</v>
      </c>
      <c r="H375" s="285">
        <v>59704.938602651746</v>
      </c>
      <c r="I375" s="285">
        <v>54397.262623707138</v>
      </c>
      <c r="J375" s="285">
        <v>32502.67737455132</v>
      </c>
      <c r="K375" s="286">
        <f t="shared" si="6"/>
        <v>0.54438842305597379</v>
      </c>
      <c r="L375" s="286">
        <f t="shared" si="6"/>
        <v>0.59750575317343579</v>
      </c>
      <c r="M375" s="287">
        <v>17239.515954962051</v>
      </c>
    </row>
    <row r="376" spans="1:13" x14ac:dyDescent="0.3">
      <c r="A376" s="281"/>
      <c r="B376" s="282"/>
      <c r="C376" s="282"/>
      <c r="D376" s="282" t="s">
        <v>68</v>
      </c>
      <c r="E376" s="282" t="s">
        <v>125</v>
      </c>
      <c r="F376" s="283" t="s">
        <v>200</v>
      </c>
      <c r="G376" s="284">
        <v>27.4498790647676</v>
      </c>
      <c r="H376" s="285">
        <v>6.8624697661919001</v>
      </c>
      <c r="I376" s="289"/>
      <c r="J376" s="289"/>
      <c r="K376" s="286">
        <f t="shared" si="6"/>
        <v>0</v>
      </c>
      <c r="L376" s="286" t="str">
        <f t="shared" si="6"/>
        <v/>
      </c>
      <c r="M376" s="288"/>
    </row>
    <row r="377" spans="1:13" x14ac:dyDescent="0.3">
      <c r="A377" s="281"/>
      <c r="B377" s="282"/>
      <c r="C377" s="282"/>
      <c r="D377" s="282"/>
      <c r="E377" s="282"/>
      <c r="F377" s="283" t="s">
        <v>201</v>
      </c>
      <c r="G377" s="284">
        <v>287.57173982900395</v>
      </c>
      <c r="H377" s="285">
        <v>56.219662214858111</v>
      </c>
      <c r="I377" s="285">
        <v>56.219662214858111</v>
      </c>
      <c r="J377" s="285">
        <v>14.03676681817949</v>
      </c>
      <c r="K377" s="286">
        <f t="shared" si="6"/>
        <v>0.24967718170440659</v>
      </c>
      <c r="L377" s="286">
        <f t="shared" si="6"/>
        <v>0.24967718170440659</v>
      </c>
      <c r="M377" s="288"/>
    </row>
    <row r="378" spans="1:13" x14ac:dyDescent="0.3">
      <c r="A378" s="281"/>
      <c r="B378" s="282"/>
      <c r="C378" s="282"/>
      <c r="D378" s="282"/>
      <c r="E378" s="282"/>
      <c r="F378" s="283" t="s">
        <v>202</v>
      </c>
      <c r="G378" s="284">
        <v>3690.6033210460678</v>
      </c>
      <c r="H378" s="285">
        <v>1878.1522152759171</v>
      </c>
      <c r="I378" s="285">
        <v>1621.5923794067057</v>
      </c>
      <c r="J378" s="285">
        <v>629.57508647791656</v>
      </c>
      <c r="K378" s="286">
        <f t="shared" ref="K378:L441" si="7">IFERROR($J378/H378,"")</f>
        <v>0.33520983089511008</v>
      </c>
      <c r="L378" s="286">
        <f t="shared" si="7"/>
        <v>0.38824497109949424</v>
      </c>
      <c r="M378" s="287">
        <v>269.22112790470629</v>
      </c>
    </row>
    <row r="379" spans="1:13" x14ac:dyDescent="0.3">
      <c r="A379" s="281"/>
      <c r="B379" s="282"/>
      <c r="C379" s="282"/>
      <c r="D379" s="282"/>
      <c r="E379" s="282"/>
      <c r="F379" s="283" t="s">
        <v>203</v>
      </c>
      <c r="G379" s="284">
        <v>607.44982138215744</v>
      </c>
      <c r="H379" s="285">
        <v>188.29538789511898</v>
      </c>
      <c r="I379" s="285">
        <v>188.29538789511898</v>
      </c>
      <c r="J379" s="285">
        <v>147.68822450185246</v>
      </c>
      <c r="K379" s="286">
        <f t="shared" si="7"/>
        <v>0.78434329248741441</v>
      </c>
      <c r="L379" s="286">
        <f t="shared" si="7"/>
        <v>0.78434329248741441</v>
      </c>
      <c r="M379" s="287">
        <v>97.881350643301218</v>
      </c>
    </row>
    <row r="380" spans="1:13" x14ac:dyDescent="0.3">
      <c r="A380" s="281"/>
      <c r="B380" s="282"/>
      <c r="C380" s="282"/>
      <c r="D380" s="282"/>
      <c r="E380" s="282"/>
      <c r="F380" s="283" t="s">
        <v>205</v>
      </c>
      <c r="G380" s="284">
        <v>174.41264213379773</v>
      </c>
      <c r="H380" s="285">
        <v>112.45147803437887</v>
      </c>
      <c r="I380" s="285">
        <v>77.290110615739763</v>
      </c>
      <c r="J380" s="285">
        <v>34.633962951309847</v>
      </c>
      <c r="K380" s="286">
        <f t="shared" si="7"/>
        <v>0.30799028662585909</v>
      </c>
      <c r="L380" s="286">
        <f t="shared" si="7"/>
        <v>0.44810342067561754</v>
      </c>
      <c r="M380" s="287">
        <v>19.322623644629797</v>
      </c>
    </row>
    <row r="381" spans="1:13" x14ac:dyDescent="0.3">
      <c r="A381" s="281"/>
      <c r="B381" s="282"/>
      <c r="C381" s="282"/>
      <c r="D381" s="282"/>
      <c r="E381" s="282"/>
      <c r="F381" s="283" t="s">
        <v>206</v>
      </c>
      <c r="G381" s="284">
        <v>856.57001216615538</v>
      </c>
      <c r="H381" s="285">
        <v>92.827949269750576</v>
      </c>
      <c r="I381" s="285">
        <v>92.827949269750576</v>
      </c>
      <c r="J381" s="285">
        <v>91.256781512746983</v>
      </c>
      <c r="K381" s="286">
        <f t="shared" si="7"/>
        <v>0.98307441056962375</v>
      </c>
      <c r="L381" s="286">
        <f t="shared" si="7"/>
        <v>0.98307441056962375</v>
      </c>
      <c r="M381" s="287">
        <v>58.76376332428795</v>
      </c>
    </row>
    <row r="382" spans="1:13" x14ac:dyDescent="0.3">
      <c r="A382" s="281"/>
      <c r="B382" s="282"/>
      <c r="C382" s="282"/>
      <c r="D382" s="282"/>
      <c r="E382" s="282"/>
      <c r="F382" s="283" t="s">
        <v>207</v>
      </c>
      <c r="G382" s="284">
        <v>3912.2392470416567</v>
      </c>
      <c r="H382" s="285">
        <v>870.07953305201818</v>
      </c>
      <c r="I382" s="285">
        <v>679.19629702774341</v>
      </c>
      <c r="J382" s="285">
        <v>467.53806448488706</v>
      </c>
      <c r="K382" s="286">
        <f t="shared" si="7"/>
        <v>0.53735095094684293</v>
      </c>
      <c r="L382" s="286">
        <f t="shared" si="7"/>
        <v>0.68836957228845042</v>
      </c>
      <c r="M382" s="287">
        <v>180.20396188977577</v>
      </c>
    </row>
    <row r="383" spans="1:13" x14ac:dyDescent="0.3">
      <c r="A383" s="281"/>
      <c r="B383" s="282"/>
      <c r="C383" s="282"/>
      <c r="D383" s="282"/>
      <c r="E383" s="282"/>
      <c r="F383" s="283" t="s">
        <v>208</v>
      </c>
      <c r="G383" s="284">
        <v>5519.2467923531149</v>
      </c>
      <c r="H383" s="285">
        <v>2207.5029778285611</v>
      </c>
      <c r="I383" s="285">
        <v>2198.0391878034943</v>
      </c>
      <c r="J383" s="285">
        <v>916.32636373514742</v>
      </c>
      <c r="K383" s="286">
        <f t="shared" si="7"/>
        <v>0.41509632056601059</v>
      </c>
      <c r="L383" s="286">
        <f t="shared" si="7"/>
        <v>0.41688354275923284</v>
      </c>
      <c r="M383" s="287">
        <v>503.13026986590592</v>
      </c>
    </row>
    <row r="384" spans="1:13" x14ac:dyDescent="0.3">
      <c r="A384" s="281"/>
      <c r="B384" s="282"/>
      <c r="C384" s="282"/>
      <c r="D384" s="282"/>
      <c r="E384" s="282"/>
      <c r="F384" s="283" t="s">
        <v>209</v>
      </c>
      <c r="G384" s="284">
        <v>1114.5201384301113</v>
      </c>
      <c r="H384" s="285">
        <v>274.60601990570512</v>
      </c>
      <c r="I384" s="285">
        <v>255.453342116676</v>
      </c>
      <c r="J384" s="285">
        <v>93.184845979636947</v>
      </c>
      <c r="K384" s="286">
        <f t="shared" si="7"/>
        <v>0.33934014269474128</v>
      </c>
      <c r="L384" s="286">
        <f t="shared" si="7"/>
        <v>0.36478225419762023</v>
      </c>
      <c r="M384" s="287">
        <v>50.960997960241421</v>
      </c>
    </row>
    <row r="385" spans="1:13" x14ac:dyDescent="0.3">
      <c r="A385" s="281"/>
      <c r="B385" s="282"/>
      <c r="C385" s="282"/>
      <c r="D385" s="282"/>
      <c r="E385" s="282"/>
      <c r="F385" s="283" t="s">
        <v>123</v>
      </c>
      <c r="G385" s="284">
        <v>16190.063593446834</v>
      </c>
      <c r="H385" s="285">
        <v>5686.9976932424988</v>
      </c>
      <c r="I385" s="285">
        <v>5168.9143163500867</v>
      </c>
      <c r="J385" s="285">
        <v>2394.2400964616768</v>
      </c>
      <c r="K385" s="286">
        <f t="shared" si="7"/>
        <v>0.42100247364380006</v>
      </c>
      <c r="L385" s="286">
        <f t="shared" si="7"/>
        <v>0.46319980365863678</v>
      </c>
      <c r="M385" s="287">
        <v>1179.4840952328484</v>
      </c>
    </row>
    <row r="386" spans="1:13" x14ac:dyDescent="0.3">
      <c r="A386" s="281"/>
      <c r="B386" s="282"/>
      <c r="C386" s="282"/>
      <c r="D386" s="282" t="s">
        <v>48</v>
      </c>
      <c r="E386" s="282" t="s">
        <v>125</v>
      </c>
      <c r="F386" s="283" t="s">
        <v>210</v>
      </c>
      <c r="G386" s="284">
        <v>1820.639219713843</v>
      </c>
      <c r="H386" s="285">
        <v>1020.7063369704588</v>
      </c>
      <c r="I386" s="285">
        <v>933.77407558621769</v>
      </c>
      <c r="J386" s="285">
        <v>871.91653314641462</v>
      </c>
      <c r="K386" s="286">
        <f t="shared" si="7"/>
        <v>0.85422858815037372</v>
      </c>
      <c r="L386" s="286">
        <f t="shared" si="7"/>
        <v>0.93375534397764337</v>
      </c>
      <c r="M386" s="287">
        <v>711.28058733615387</v>
      </c>
    </row>
    <row r="387" spans="1:13" x14ac:dyDescent="0.3">
      <c r="A387" s="281"/>
      <c r="B387" s="282"/>
      <c r="C387" s="282"/>
      <c r="D387" s="282"/>
      <c r="E387" s="282"/>
      <c r="F387" s="283" t="s">
        <v>211</v>
      </c>
      <c r="G387" s="284">
        <v>38.430081990167643</v>
      </c>
      <c r="H387" s="285">
        <v>9.6075204975419108</v>
      </c>
      <c r="I387" s="285">
        <v>9.6075204975419108</v>
      </c>
      <c r="J387" s="285">
        <v>8.3008977098762102</v>
      </c>
      <c r="K387" s="286">
        <f t="shared" si="7"/>
        <v>0.86399999999999988</v>
      </c>
      <c r="L387" s="286">
        <f t="shared" si="7"/>
        <v>0.86399999999999988</v>
      </c>
      <c r="M387" s="287">
        <v>6.2256732824071586</v>
      </c>
    </row>
    <row r="388" spans="1:13" x14ac:dyDescent="0.3">
      <c r="A388" s="281"/>
      <c r="B388" s="282"/>
      <c r="C388" s="282"/>
      <c r="D388" s="282"/>
      <c r="E388" s="282"/>
      <c r="F388" s="283" t="s">
        <v>212</v>
      </c>
      <c r="G388" s="284">
        <v>1488.9710357563604</v>
      </c>
      <c r="H388" s="285">
        <v>423.05433087697389</v>
      </c>
      <c r="I388" s="285">
        <v>282.00968373779057</v>
      </c>
      <c r="J388" s="285">
        <v>291.24235929552367</v>
      </c>
      <c r="K388" s="286">
        <f t="shared" si="7"/>
        <v>0.68842779293097056</v>
      </c>
      <c r="L388" s="286">
        <f t="shared" si="7"/>
        <v>1.0327388600113376</v>
      </c>
      <c r="M388" s="287">
        <v>108.21427596552837</v>
      </c>
    </row>
    <row r="389" spans="1:13" x14ac:dyDescent="0.3">
      <c r="A389" s="281"/>
      <c r="B389" s="282"/>
      <c r="C389" s="282"/>
      <c r="D389" s="282"/>
      <c r="E389" s="282"/>
      <c r="F389" s="283" t="s">
        <v>213</v>
      </c>
      <c r="G389" s="284">
        <v>697.43723588343676</v>
      </c>
      <c r="H389" s="285">
        <v>164.33199126252586</v>
      </c>
      <c r="I389" s="285">
        <v>161.90744037059579</v>
      </c>
      <c r="J389" s="285">
        <v>66.912353177029345</v>
      </c>
      <c r="K389" s="286">
        <f t="shared" si="7"/>
        <v>0.40717788826726148</v>
      </c>
      <c r="L389" s="286">
        <f t="shared" si="7"/>
        <v>0.41327534438115532</v>
      </c>
      <c r="M389" s="287">
        <v>35.660219814049626</v>
      </c>
    </row>
    <row r="390" spans="1:13" x14ac:dyDescent="0.3">
      <c r="A390" s="281"/>
      <c r="B390" s="282"/>
      <c r="C390" s="282"/>
      <c r="D390" s="282"/>
      <c r="E390" s="282"/>
      <c r="F390" s="283" t="s">
        <v>214</v>
      </c>
      <c r="G390" s="284">
        <v>89.870900642814632</v>
      </c>
      <c r="H390" s="285">
        <v>20.49349556491768</v>
      </c>
      <c r="I390" s="285">
        <v>0.2193588476081102</v>
      </c>
      <c r="J390" s="285">
        <v>9.4763022428199714E-2</v>
      </c>
      <c r="K390" s="286">
        <f t="shared" si="7"/>
        <v>4.6240536236493617E-3</v>
      </c>
      <c r="L390" s="286">
        <f t="shared" si="7"/>
        <v>0.43200000119209281</v>
      </c>
      <c r="M390" s="288"/>
    </row>
    <row r="391" spans="1:13" x14ac:dyDescent="0.3">
      <c r="A391" s="281"/>
      <c r="B391" s="282"/>
      <c r="C391" s="282"/>
      <c r="D391" s="282"/>
      <c r="E391" s="282"/>
      <c r="F391" s="283" t="s">
        <v>215</v>
      </c>
      <c r="G391" s="284">
        <v>1290.0254684161655</v>
      </c>
      <c r="H391" s="285">
        <v>434.13940546289263</v>
      </c>
      <c r="I391" s="285">
        <v>358.32248788751309</v>
      </c>
      <c r="J391" s="285">
        <v>235.16416132080437</v>
      </c>
      <c r="K391" s="286">
        <f t="shared" si="7"/>
        <v>0.54167891318242622</v>
      </c>
      <c r="L391" s="286">
        <f t="shared" si="7"/>
        <v>0.6562919416730234</v>
      </c>
      <c r="M391" s="287">
        <v>86.56853063975899</v>
      </c>
    </row>
    <row r="392" spans="1:13" x14ac:dyDescent="0.3">
      <c r="A392" s="281"/>
      <c r="B392" s="282"/>
      <c r="C392" s="282"/>
      <c r="D392" s="282"/>
      <c r="E392" s="282"/>
      <c r="F392" s="283" t="s">
        <v>216</v>
      </c>
      <c r="G392" s="284">
        <v>152.75607697238331</v>
      </c>
      <c r="H392" s="285">
        <v>38.189019243095828</v>
      </c>
      <c r="I392" s="285">
        <v>31.404787849489431</v>
      </c>
      <c r="J392" s="285">
        <v>20.35030252646915</v>
      </c>
      <c r="K392" s="286">
        <f t="shared" si="7"/>
        <v>0.53288361235273851</v>
      </c>
      <c r="L392" s="286">
        <f t="shared" si="7"/>
        <v>0.64800000000000002</v>
      </c>
      <c r="M392" s="287">
        <v>13.566868350979433</v>
      </c>
    </row>
    <row r="393" spans="1:13" x14ac:dyDescent="0.3">
      <c r="A393" s="281"/>
      <c r="B393" s="282"/>
      <c r="C393" s="282"/>
      <c r="D393" s="282"/>
      <c r="E393" s="282"/>
      <c r="F393" s="283" t="s">
        <v>218</v>
      </c>
      <c r="G393" s="284">
        <v>153.29932300792467</v>
      </c>
      <c r="H393" s="285">
        <v>54.539805488069064</v>
      </c>
      <c r="I393" s="285">
        <v>53.469973976776849</v>
      </c>
      <c r="J393" s="285">
        <v>40.978413298282895</v>
      </c>
      <c r="K393" s="286">
        <f t="shared" si="7"/>
        <v>0.75134872468966152</v>
      </c>
      <c r="L393" s="286">
        <f t="shared" si="7"/>
        <v>0.76638177000199581</v>
      </c>
      <c r="M393" s="287">
        <v>34.437153285454841</v>
      </c>
    </row>
    <row r="394" spans="1:13" x14ac:dyDescent="0.3">
      <c r="A394" s="281"/>
      <c r="B394" s="282"/>
      <c r="C394" s="282"/>
      <c r="D394" s="282"/>
      <c r="E394" s="282"/>
      <c r="F394" s="283" t="s">
        <v>219</v>
      </c>
      <c r="G394" s="284">
        <v>332.14700325330216</v>
      </c>
      <c r="H394" s="285">
        <v>144.20757303430815</v>
      </c>
      <c r="I394" s="285">
        <v>105.03711063654585</v>
      </c>
      <c r="J394" s="285">
        <v>22.661749157639498</v>
      </c>
      <c r="K394" s="286">
        <f t="shared" si="7"/>
        <v>0.15714673425817993</v>
      </c>
      <c r="L394" s="286">
        <f t="shared" si="7"/>
        <v>0.21574992895658285</v>
      </c>
      <c r="M394" s="287">
        <v>5.3530155406178501</v>
      </c>
    </row>
    <row r="395" spans="1:13" x14ac:dyDescent="0.3">
      <c r="A395" s="281"/>
      <c r="B395" s="282"/>
      <c r="C395" s="282"/>
      <c r="D395" s="282"/>
      <c r="E395" s="282"/>
      <c r="F395" s="283" t="s">
        <v>220</v>
      </c>
      <c r="G395" s="284">
        <v>154.01228901412003</v>
      </c>
      <c r="H395" s="285">
        <v>21.142730357755429</v>
      </c>
      <c r="I395" s="285">
        <v>13.524992258156757</v>
      </c>
      <c r="J395" s="285">
        <v>0.12172493032341081</v>
      </c>
      <c r="K395" s="286">
        <f t="shared" si="7"/>
        <v>5.7572947421504865E-3</v>
      </c>
      <c r="L395" s="286">
        <f t="shared" si="7"/>
        <v>8.9999999999999993E-3</v>
      </c>
      <c r="M395" s="288"/>
    </row>
    <row r="396" spans="1:13" x14ac:dyDescent="0.3">
      <c r="A396" s="281"/>
      <c r="B396" s="282"/>
      <c r="C396" s="282"/>
      <c r="D396" s="282"/>
      <c r="E396" s="282"/>
      <c r="F396" s="283" t="s">
        <v>221</v>
      </c>
      <c r="G396" s="284">
        <v>1342.2692806764612</v>
      </c>
      <c r="H396" s="285">
        <v>731.93795707294112</v>
      </c>
      <c r="I396" s="285">
        <v>721.37242680000008</v>
      </c>
      <c r="J396" s="285">
        <v>279.04061690092129</v>
      </c>
      <c r="K396" s="286">
        <f t="shared" si="7"/>
        <v>0.38123534133524045</v>
      </c>
      <c r="L396" s="286">
        <f t="shared" si="7"/>
        <v>0.38681907782189889</v>
      </c>
      <c r="M396" s="287">
        <v>188.47528231576689</v>
      </c>
    </row>
    <row r="397" spans="1:13" x14ac:dyDescent="0.3">
      <c r="A397" s="281"/>
      <c r="B397" s="282"/>
      <c r="C397" s="282"/>
      <c r="D397" s="282"/>
      <c r="E397" s="282"/>
      <c r="F397" s="283" t="s">
        <v>222</v>
      </c>
      <c r="G397" s="284">
        <v>3.9526952865214349</v>
      </c>
      <c r="H397" s="285">
        <v>0.98817382163035872</v>
      </c>
      <c r="I397" s="285">
        <v>0.98817382163035872</v>
      </c>
      <c r="J397" s="285">
        <v>0.19763476432607174</v>
      </c>
      <c r="K397" s="286">
        <f t="shared" si="7"/>
        <v>0.2</v>
      </c>
      <c r="L397" s="286">
        <f t="shared" si="7"/>
        <v>0.2</v>
      </c>
      <c r="M397" s="288"/>
    </row>
    <row r="398" spans="1:13" x14ac:dyDescent="0.3">
      <c r="A398" s="281"/>
      <c r="B398" s="282"/>
      <c r="C398" s="282"/>
      <c r="D398" s="282"/>
      <c r="E398" s="282"/>
      <c r="F398" s="283" t="s">
        <v>223</v>
      </c>
      <c r="G398" s="284">
        <v>491.37833595230632</v>
      </c>
      <c r="H398" s="285">
        <v>139.37350029231899</v>
      </c>
      <c r="I398" s="285">
        <v>139.37350029231899</v>
      </c>
      <c r="J398" s="285">
        <v>28.95302551180955</v>
      </c>
      <c r="K398" s="286">
        <f t="shared" si="7"/>
        <v>0.20773694749062122</v>
      </c>
      <c r="L398" s="286">
        <f t="shared" si="7"/>
        <v>0.20773694749062122</v>
      </c>
      <c r="M398" s="287">
        <v>5.6183476477773224</v>
      </c>
    </row>
    <row r="399" spans="1:13" x14ac:dyDescent="0.3">
      <c r="A399" s="281"/>
      <c r="B399" s="282"/>
      <c r="C399" s="282"/>
      <c r="D399" s="282"/>
      <c r="E399" s="282"/>
      <c r="F399" s="283" t="s">
        <v>224</v>
      </c>
      <c r="G399" s="284">
        <v>109.62556090811748</v>
      </c>
      <c r="H399" s="285">
        <v>68.51597556757342</v>
      </c>
      <c r="I399" s="285">
        <v>58.238579232437409</v>
      </c>
      <c r="J399" s="285">
        <v>13.818301868830542</v>
      </c>
      <c r="K399" s="286">
        <f t="shared" si="7"/>
        <v>0.20167999877929688</v>
      </c>
      <c r="L399" s="286">
        <f t="shared" si="7"/>
        <v>0.23727058679917279</v>
      </c>
      <c r="M399" s="287">
        <v>9.869041078934444</v>
      </c>
    </row>
    <row r="400" spans="1:13" x14ac:dyDescent="0.3">
      <c r="A400" s="281"/>
      <c r="B400" s="282"/>
      <c r="C400" s="282"/>
      <c r="D400" s="282"/>
      <c r="E400" s="282"/>
      <c r="F400" s="283" t="s">
        <v>123</v>
      </c>
      <c r="G400" s="284">
        <v>8164.814507473925</v>
      </c>
      <c r="H400" s="285">
        <v>3271.2278155130039</v>
      </c>
      <c r="I400" s="285">
        <v>2869.2501117946231</v>
      </c>
      <c r="J400" s="285">
        <v>1879.7528366306788</v>
      </c>
      <c r="K400" s="286">
        <f t="shared" si="7"/>
        <v>0.57463220009208993</v>
      </c>
      <c r="L400" s="286">
        <f t="shared" si="7"/>
        <v>0.65513732278116188</v>
      </c>
      <c r="M400" s="287">
        <v>1205.2689952574287</v>
      </c>
    </row>
    <row r="401" spans="1:13" x14ac:dyDescent="0.3">
      <c r="A401" s="281"/>
      <c r="B401" s="282"/>
      <c r="C401" s="282"/>
      <c r="D401" s="282" t="s">
        <v>49</v>
      </c>
      <c r="E401" s="282" t="s">
        <v>125</v>
      </c>
      <c r="F401" s="283" t="s">
        <v>226</v>
      </c>
      <c r="G401" s="284">
        <v>314.43955096642151</v>
      </c>
      <c r="H401" s="285">
        <v>157.21977548321075</v>
      </c>
      <c r="I401" s="285">
        <v>157.21977548321075</v>
      </c>
      <c r="J401" s="285">
        <v>67.91894300874705</v>
      </c>
      <c r="K401" s="286">
        <f t="shared" si="7"/>
        <v>0.43200000000000005</v>
      </c>
      <c r="L401" s="286">
        <f t="shared" si="7"/>
        <v>0.43200000000000005</v>
      </c>
      <c r="M401" s="287">
        <v>10.092267502935709</v>
      </c>
    </row>
    <row r="402" spans="1:13" x14ac:dyDescent="0.3">
      <c r="A402" s="281"/>
      <c r="B402" s="282"/>
      <c r="C402" s="282"/>
      <c r="D402" s="282"/>
      <c r="E402" s="282"/>
      <c r="F402" s="283" t="s">
        <v>228</v>
      </c>
      <c r="G402" s="284">
        <v>304.11481096080485</v>
      </c>
      <c r="H402" s="285">
        <v>456.1722164412073</v>
      </c>
      <c r="I402" s="285">
        <v>246.33299760331812</v>
      </c>
      <c r="J402" s="285">
        <v>7.298755463059317</v>
      </c>
      <c r="K402" s="286">
        <f t="shared" si="7"/>
        <v>1.6E-2</v>
      </c>
      <c r="L402" s="286">
        <f t="shared" si="7"/>
        <v>2.962962954241662E-2</v>
      </c>
      <c r="M402" s="288"/>
    </row>
    <row r="403" spans="1:13" x14ac:dyDescent="0.3">
      <c r="A403" s="281"/>
      <c r="B403" s="282"/>
      <c r="C403" s="282"/>
      <c r="D403" s="282"/>
      <c r="E403" s="282"/>
      <c r="F403" s="283" t="s">
        <v>229</v>
      </c>
      <c r="G403" s="284">
        <v>757.18107556157247</v>
      </c>
      <c r="H403" s="285">
        <v>172.36923134865594</v>
      </c>
      <c r="I403" s="285">
        <v>104.43839545900815</v>
      </c>
      <c r="J403" s="285">
        <v>22.811677307433449</v>
      </c>
      <c r="K403" s="286">
        <f t="shared" si="7"/>
        <v>0.13234193323802465</v>
      </c>
      <c r="L403" s="286">
        <f t="shared" si="7"/>
        <v>0.21842232645547474</v>
      </c>
      <c r="M403" s="287">
        <v>3.8550368027579958</v>
      </c>
    </row>
    <row r="404" spans="1:13" x14ac:dyDescent="0.3">
      <c r="A404" s="281"/>
      <c r="B404" s="282"/>
      <c r="C404" s="282"/>
      <c r="D404" s="282"/>
      <c r="E404" s="282"/>
      <c r="F404" s="283" t="s">
        <v>230</v>
      </c>
      <c r="G404" s="284">
        <v>213.5431972789122</v>
      </c>
      <c r="H404" s="285">
        <v>53.385799319728051</v>
      </c>
      <c r="I404" s="285">
        <v>53.385799319728051</v>
      </c>
      <c r="J404" s="285">
        <v>69.187995918367562</v>
      </c>
      <c r="K404" s="286">
        <f t="shared" si="7"/>
        <v>1.2960000000000003</v>
      </c>
      <c r="L404" s="286">
        <f t="shared" si="7"/>
        <v>1.2960000000000003</v>
      </c>
      <c r="M404" s="287">
        <v>57.656663265306307</v>
      </c>
    </row>
    <row r="405" spans="1:13" x14ac:dyDescent="0.3">
      <c r="A405" s="281"/>
      <c r="B405" s="282"/>
      <c r="C405" s="282"/>
      <c r="D405" s="282"/>
      <c r="E405" s="282"/>
      <c r="F405" s="283" t="s">
        <v>234</v>
      </c>
      <c r="G405" s="284">
        <v>27.350931430836223</v>
      </c>
      <c r="H405" s="285">
        <v>1.641055849169716</v>
      </c>
      <c r="I405" s="289"/>
      <c r="J405" s="289"/>
      <c r="K405" s="286">
        <f t="shared" si="7"/>
        <v>0</v>
      </c>
      <c r="L405" s="286" t="str">
        <f t="shared" si="7"/>
        <v/>
      </c>
      <c r="M405" s="288"/>
    </row>
    <row r="406" spans="1:13" x14ac:dyDescent="0.3">
      <c r="A406" s="281"/>
      <c r="B406" s="282"/>
      <c r="C406" s="282"/>
      <c r="D406" s="282"/>
      <c r="E406" s="282"/>
      <c r="F406" s="283" t="s">
        <v>236</v>
      </c>
      <c r="G406" s="284">
        <v>38.202026216693454</v>
      </c>
      <c r="H406" s="285">
        <v>13.667820187750653</v>
      </c>
      <c r="I406" s="285">
        <v>13.667820187750653</v>
      </c>
      <c r="J406" s="285">
        <v>9.1537426987841108</v>
      </c>
      <c r="K406" s="286">
        <f t="shared" si="7"/>
        <v>0.66972952329207991</v>
      </c>
      <c r="L406" s="286">
        <f t="shared" si="7"/>
        <v>0.66972952329207991</v>
      </c>
      <c r="M406" s="288"/>
    </row>
    <row r="407" spans="1:13" x14ac:dyDescent="0.3">
      <c r="A407" s="281"/>
      <c r="B407" s="282"/>
      <c r="C407" s="282"/>
      <c r="D407" s="282"/>
      <c r="E407" s="282"/>
      <c r="F407" s="283" t="s">
        <v>240</v>
      </c>
      <c r="G407" s="284">
        <v>499.32644156848545</v>
      </c>
      <c r="H407" s="285">
        <v>116.32509705044544</v>
      </c>
      <c r="I407" s="285">
        <v>116.32509705044544</v>
      </c>
      <c r="J407" s="285">
        <v>32.066015644110131</v>
      </c>
      <c r="K407" s="286">
        <f t="shared" si="7"/>
        <v>0.27565861931071001</v>
      </c>
      <c r="L407" s="286">
        <f t="shared" si="7"/>
        <v>0.27565861931071001</v>
      </c>
      <c r="M407" s="288"/>
    </row>
    <row r="408" spans="1:13" x14ac:dyDescent="0.3">
      <c r="A408" s="281"/>
      <c r="B408" s="282"/>
      <c r="C408" s="282"/>
      <c r="D408" s="282"/>
      <c r="E408" s="282"/>
      <c r="F408" s="283" t="s">
        <v>123</v>
      </c>
      <c r="G408" s="284">
        <v>2154.158033983726</v>
      </c>
      <c r="H408" s="285">
        <v>970.78099568016785</v>
      </c>
      <c r="I408" s="285">
        <v>691.36988510346123</v>
      </c>
      <c r="J408" s="285">
        <v>208.43713004050164</v>
      </c>
      <c r="K408" s="286">
        <f t="shared" si="7"/>
        <v>0.21471076480484899</v>
      </c>
      <c r="L408" s="286">
        <f t="shared" si="7"/>
        <v>0.30148424820284109</v>
      </c>
      <c r="M408" s="287">
        <v>71.603967571000013</v>
      </c>
    </row>
    <row r="409" spans="1:13" x14ac:dyDescent="0.3">
      <c r="A409" s="281"/>
      <c r="B409" s="282" t="s">
        <v>73</v>
      </c>
      <c r="C409" s="282" t="s">
        <v>8</v>
      </c>
      <c r="D409" s="282" t="s">
        <v>41</v>
      </c>
      <c r="E409" s="282" t="s">
        <v>125</v>
      </c>
      <c r="F409" s="283" t="s">
        <v>126</v>
      </c>
      <c r="G409" s="284">
        <v>185.66388491994044</v>
      </c>
      <c r="H409" s="285">
        <v>75.41456575370799</v>
      </c>
      <c r="I409" s="285">
        <v>73.85969536657494</v>
      </c>
      <c r="J409" s="285">
        <v>21.906745676298918</v>
      </c>
      <c r="K409" s="286">
        <f t="shared" si="7"/>
        <v>0.29048427790253245</v>
      </c>
      <c r="L409" s="286">
        <f t="shared" si="7"/>
        <v>0.29659945884657374</v>
      </c>
      <c r="M409" s="287">
        <v>7.3758852565001529</v>
      </c>
    </row>
    <row r="410" spans="1:13" x14ac:dyDescent="0.3">
      <c r="A410" s="281"/>
      <c r="B410" s="282"/>
      <c r="C410" s="282"/>
      <c r="D410" s="282"/>
      <c r="E410" s="282"/>
      <c r="F410" s="283" t="s">
        <v>127</v>
      </c>
      <c r="G410" s="284">
        <v>518.87616810247084</v>
      </c>
      <c r="H410" s="285">
        <v>363.97558417668546</v>
      </c>
      <c r="I410" s="285">
        <v>318.71906758271632</v>
      </c>
      <c r="J410" s="285">
        <v>91.589639820922827</v>
      </c>
      <c r="K410" s="286">
        <f t="shared" si="7"/>
        <v>0.25163676851594052</v>
      </c>
      <c r="L410" s="286">
        <f t="shared" si="7"/>
        <v>0.28736793350825429</v>
      </c>
      <c r="M410" s="287">
        <v>29.05240796327357</v>
      </c>
    </row>
    <row r="411" spans="1:13" x14ac:dyDescent="0.3">
      <c r="A411" s="281"/>
      <c r="B411" s="282"/>
      <c r="C411" s="282"/>
      <c r="D411" s="282"/>
      <c r="E411" s="282"/>
      <c r="F411" s="283" t="s">
        <v>130</v>
      </c>
      <c r="G411" s="284">
        <v>2711.5855169605434</v>
      </c>
      <c r="H411" s="285">
        <v>2984.6414260254433</v>
      </c>
      <c r="I411" s="285">
        <v>2846.8263004657224</v>
      </c>
      <c r="J411" s="285">
        <v>931.20698267129751</v>
      </c>
      <c r="K411" s="286">
        <f t="shared" si="7"/>
        <v>0.31199961729116577</v>
      </c>
      <c r="L411" s="286">
        <f t="shared" si="7"/>
        <v>0.32710354773628375</v>
      </c>
      <c r="M411" s="287">
        <v>328.56590034595916</v>
      </c>
    </row>
    <row r="412" spans="1:13" x14ac:dyDescent="0.3">
      <c r="A412" s="281"/>
      <c r="B412" s="282"/>
      <c r="C412" s="282"/>
      <c r="D412" s="282"/>
      <c r="E412" s="282"/>
      <c r="F412" s="283" t="s">
        <v>131</v>
      </c>
      <c r="G412" s="284">
        <v>50.27442086293172</v>
      </c>
      <c r="H412" s="285">
        <v>20.361140509419126</v>
      </c>
      <c r="I412" s="285">
        <v>20.361140509419126</v>
      </c>
      <c r="J412" s="285">
        <v>8.5956029564859833</v>
      </c>
      <c r="K412" s="286">
        <f t="shared" si="7"/>
        <v>0.4221572437216683</v>
      </c>
      <c r="L412" s="286">
        <f t="shared" si="7"/>
        <v>0.4221572437216683</v>
      </c>
      <c r="M412" s="287">
        <v>6.3583912280855213</v>
      </c>
    </row>
    <row r="413" spans="1:13" x14ac:dyDescent="0.3">
      <c r="A413" s="281"/>
      <c r="B413" s="282"/>
      <c r="C413" s="282"/>
      <c r="D413" s="282"/>
      <c r="E413" s="282"/>
      <c r="F413" s="283" t="s">
        <v>133</v>
      </c>
      <c r="G413" s="284">
        <v>1621.0092103756867</v>
      </c>
      <c r="H413" s="285">
        <v>1294.9738728158277</v>
      </c>
      <c r="I413" s="285">
        <v>1090.3194948711548</v>
      </c>
      <c r="J413" s="285">
        <v>272.5511184638392</v>
      </c>
      <c r="K413" s="286">
        <f t="shared" si="7"/>
        <v>0.21046843043342361</v>
      </c>
      <c r="L413" s="286">
        <f t="shared" si="7"/>
        <v>0.2499736267634535</v>
      </c>
      <c r="M413" s="287">
        <v>210.31967229677937</v>
      </c>
    </row>
    <row r="414" spans="1:13" x14ac:dyDescent="0.3">
      <c r="A414" s="281"/>
      <c r="B414" s="282"/>
      <c r="C414" s="282"/>
      <c r="D414" s="282"/>
      <c r="E414" s="282"/>
      <c r="F414" s="283" t="s">
        <v>136</v>
      </c>
      <c r="G414" s="284">
        <v>216.25230680507465</v>
      </c>
      <c r="H414" s="285">
        <v>87.582184513848077</v>
      </c>
      <c r="I414" s="285">
        <v>87.582184513848077</v>
      </c>
      <c r="J414" s="285">
        <v>19.246455305651644</v>
      </c>
      <c r="K414" s="286">
        <f t="shared" si="7"/>
        <v>0.21975308577292321</v>
      </c>
      <c r="L414" s="286">
        <f t="shared" si="7"/>
        <v>0.21975308577292321</v>
      </c>
      <c r="M414" s="288"/>
    </row>
    <row r="415" spans="1:13" x14ac:dyDescent="0.3">
      <c r="A415" s="281"/>
      <c r="B415" s="282"/>
      <c r="C415" s="282"/>
      <c r="D415" s="282"/>
      <c r="E415" s="282"/>
      <c r="F415" s="283" t="s">
        <v>123</v>
      </c>
      <c r="G415" s="284">
        <v>5303.6615080266474</v>
      </c>
      <c r="H415" s="285">
        <v>4826.9487737949312</v>
      </c>
      <c r="I415" s="285">
        <v>4437.6678833094356</v>
      </c>
      <c r="J415" s="285">
        <v>1345.0965448944958</v>
      </c>
      <c r="K415" s="286">
        <f t="shared" si="7"/>
        <v>0.27866393614883661</v>
      </c>
      <c r="L415" s="286">
        <f t="shared" si="7"/>
        <v>0.30310888066985681</v>
      </c>
      <c r="M415" s="287">
        <v>581.67225709059778</v>
      </c>
    </row>
    <row r="416" spans="1:13" x14ac:dyDescent="0.3">
      <c r="A416" s="281"/>
      <c r="B416" s="282"/>
      <c r="C416" s="282"/>
      <c r="D416" s="282" t="s">
        <v>42</v>
      </c>
      <c r="E416" s="282" t="s">
        <v>125</v>
      </c>
      <c r="F416" s="283" t="s">
        <v>137</v>
      </c>
      <c r="G416" s="284">
        <v>25.69137596943359</v>
      </c>
      <c r="H416" s="285">
        <v>3.2114219961791988</v>
      </c>
      <c r="I416" s="285">
        <v>3.2114219961791988</v>
      </c>
      <c r="J416" s="285">
        <v>1.6956308139826171</v>
      </c>
      <c r="K416" s="286">
        <f t="shared" si="7"/>
        <v>0.52800000000000002</v>
      </c>
      <c r="L416" s="286">
        <f t="shared" si="7"/>
        <v>0.52800000000000002</v>
      </c>
      <c r="M416" s="287">
        <v>1.5543282461507322</v>
      </c>
    </row>
    <row r="417" spans="1:13" x14ac:dyDescent="0.3">
      <c r="A417" s="281"/>
      <c r="B417" s="282"/>
      <c r="C417" s="282"/>
      <c r="D417" s="282"/>
      <c r="E417" s="282"/>
      <c r="F417" s="283" t="s">
        <v>141</v>
      </c>
      <c r="G417" s="284">
        <v>577.34421461662907</v>
      </c>
      <c r="H417" s="285">
        <v>144.33605365415727</v>
      </c>
      <c r="I417" s="285">
        <v>144.33605365415727</v>
      </c>
      <c r="J417" s="285">
        <v>25.691817550439993</v>
      </c>
      <c r="K417" s="286">
        <f t="shared" si="7"/>
        <v>0.17799999999999999</v>
      </c>
      <c r="L417" s="286">
        <f t="shared" si="7"/>
        <v>0.17799999999999999</v>
      </c>
      <c r="M417" s="287">
        <v>12.845908775219996</v>
      </c>
    </row>
    <row r="418" spans="1:13" x14ac:dyDescent="0.3">
      <c r="A418" s="281"/>
      <c r="B418" s="282"/>
      <c r="C418" s="282"/>
      <c r="D418" s="282"/>
      <c r="E418" s="282"/>
      <c r="F418" s="283" t="s">
        <v>143</v>
      </c>
      <c r="G418" s="284">
        <v>365.70684965437556</v>
      </c>
      <c r="H418" s="285">
        <v>91.426712413593876</v>
      </c>
      <c r="I418" s="285">
        <v>91.426712413593876</v>
      </c>
      <c r="J418" s="285">
        <v>16.27395480961971</v>
      </c>
      <c r="K418" s="286">
        <f t="shared" si="7"/>
        <v>0.17799999999999999</v>
      </c>
      <c r="L418" s="286">
        <f t="shared" si="7"/>
        <v>0.17799999999999999</v>
      </c>
      <c r="M418" s="287">
        <v>16.27395480961971</v>
      </c>
    </row>
    <row r="419" spans="1:13" x14ac:dyDescent="0.3">
      <c r="A419" s="281"/>
      <c r="B419" s="282"/>
      <c r="C419" s="282"/>
      <c r="D419" s="282"/>
      <c r="E419" s="282"/>
      <c r="F419" s="283" t="s">
        <v>123</v>
      </c>
      <c r="G419" s="284">
        <v>968.7424402404381</v>
      </c>
      <c r="H419" s="285">
        <v>238.97418806393034</v>
      </c>
      <c r="I419" s="285">
        <v>238.97418806393034</v>
      </c>
      <c r="J419" s="285">
        <v>43.66140317404232</v>
      </c>
      <c r="K419" s="286">
        <f t="shared" si="7"/>
        <v>0.18270342721014718</v>
      </c>
      <c r="L419" s="286">
        <f t="shared" si="7"/>
        <v>0.18270342721014718</v>
      </c>
      <c r="M419" s="287">
        <v>30.674191830990438</v>
      </c>
    </row>
    <row r="420" spans="1:13" x14ac:dyDescent="0.3">
      <c r="A420" s="281"/>
      <c r="B420" s="282"/>
      <c r="C420" s="282"/>
      <c r="D420" s="282" t="s">
        <v>43</v>
      </c>
      <c r="E420" s="282" t="s">
        <v>125</v>
      </c>
      <c r="F420" s="283" t="s">
        <v>161</v>
      </c>
      <c r="G420" s="284">
        <v>23.554946594386543</v>
      </c>
      <c r="H420" s="285">
        <v>28.619260898410815</v>
      </c>
      <c r="I420" s="285">
        <v>28.619260898410815</v>
      </c>
      <c r="J420" s="285">
        <v>10.481951234502011</v>
      </c>
      <c r="K420" s="286">
        <f t="shared" si="7"/>
        <v>0.36625513397112425</v>
      </c>
      <c r="L420" s="286">
        <f t="shared" si="7"/>
        <v>0.36625513397112425</v>
      </c>
      <c r="M420" s="287">
        <v>9.4337561110518102</v>
      </c>
    </row>
    <row r="421" spans="1:13" x14ac:dyDescent="0.3">
      <c r="A421" s="281"/>
      <c r="B421" s="282"/>
      <c r="C421" s="282"/>
      <c r="D421" s="282"/>
      <c r="E421" s="282"/>
      <c r="F421" s="283" t="s">
        <v>123</v>
      </c>
      <c r="G421" s="284">
        <v>23.554946594386543</v>
      </c>
      <c r="H421" s="285">
        <v>28.619260898410815</v>
      </c>
      <c r="I421" s="285">
        <v>28.619260898410815</v>
      </c>
      <c r="J421" s="285">
        <v>10.481951234502011</v>
      </c>
      <c r="K421" s="286">
        <f t="shared" si="7"/>
        <v>0.36625513397112425</v>
      </c>
      <c r="L421" s="286">
        <f t="shared" si="7"/>
        <v>0.36625513397112425</v>
      </c>
      <c r="M421" s="287">
        <v>9.4337561110518102</v>
      </c>
    </row>
    <row r="422" spans="1:13" x14ac:dyDescent="0.3">
      <c r="A422" s="281"/>
      <c r="B422" s="282"/>
      <c r="C422" s="282"/>
      <c r="D422" s="282" t="s">
        <v>44</v>
      </c>
      <c r="E422" s="282" t="s">
        <v>125</v>
      </c>
      <c r="F422" s="283" t="s">
        <v>168</v>
      </c>
      <c r="G422" s="284">
        <v>76.344443144306311</v>
      </c>
      <c r="H422" s="285">
        <v>19.086110786076578</v>
      </c>
      <c r="I422" s="285">
        <v>19.086110786076578</v>
      </c>
      <c r="J422" s="285">
        <v>3.3973277199216305</v>
      </c>
      <c r="K422" s="286">
        <f t="shared" si="7"/>
        <v>0.17799999999999999</v>
      </c>
      <c r="L422" s="286">
        <f t="shared" si="7"/>
        <v>0.17799999999999999</v>
      </c>
      <c r="M422" s="287">
        <v>1.3741999765975135</v>
      </c>
    </row>
    <row r="423" spans="1:13" x14ac:dyDescent="0.3">
      <c r="A423" s="281"/>
      <c r="B423" s="282"/>
      <c r="C423" s="282"/>
      <c r="D423" s="282"/>
      <c r="E423" s="282"/>
      <c r="F423" s="283" t="s">
        <v>123</v>
      </c>
      <c r="G423" s="284">
        <v>76.344443144306311</v>
      </c>
      <c r="H423" s="285">
        <v>19.086110786076578</v>
      </c>
      <c r="I423" s="285">
        <v>19.086110786076578</v>
      </c>
      <c r="J423" s="285">
        <v>3.3973277199216305</v>
      </c>
      <c r="K423" s="286">
        <f t="shared" si="7"/>
        <v>0.17799999999999999</v>
      </c>
      <c r="L423" s="286">
        <f t="shared" si="7"/>
        <v>0.17799999999999999</v>
      </c>
      <c r="M423" s="287">
        <v>1.3741999765975135</v>
      </c>
    </row>
    <row r="424" spans="1:13" x14ac:dyDescent="0.3">
      <c r="A424" s="281"/>
      <c r="B424" s="282"/>
      <c r="C424" s="282"/>
      <c r="D424" s="282" t="s">
        <v>7</v>
      </c>
      <c r="E424" s="282" t="s">
        <v>125</v>
      </c>
      <c r="F424" s="283" t="s">
        <v>176</v>
      </c>
      <c r="G424" s="284">
        <v>609.39067951549544</v>
      </c>
      <c r="H424" s="285">
        <v>77.189486616800494</v>
      </c>
      <c r="I424" s="285">
        <v>77.189486616800494</v>
      </c>
      <c r="J424" s="285">
        <v>57.607731926912706</v>
      </c>
      <c r="K424" s="286">
        <f t="shared" si="7"/>
        <v>0.74631578019038458</v>
      </c>
      <c r="L424" s="286">
        <f t="shared" si="7"/>
        <v>0.74631578019038458</v>
      </c>
      <c r="M424" s="287">
        <v>33.257031483854426</v>
      </c>
    </row>
    <row r="425" spans="1:13" x14ac:dyDescent="0.3">
      <c r="A425" s="281"/>
      <c r="B425" s="282"/>
      <c r="C425" s="282"/>
      <c r="D425" s="282"/>
      <c r="E425" s="282"/>
      <c r="F425" s="283" t="s">
        <v>123</v>
      </c>
      <c r="G425" s="284">
        <v>609.39067951549544</v>
      </c>
      <c r="H425" s="285">
        <v>77.189486616800494</v>
      </c>
      <c r="I425" s="285">
        <v>77.189486616800494</v>
      </c>
      <c r="J425" s="285">
        <v>57.607731926912706</v>
      </c>
      <c r="K425" s="286">
        <f t="shared" si="7"/>
        <v>0.74631578019038458</v>
      </c>
      <c r="L425" s="286">
        <f t="shared" si="7"/>
        <v>0.74631578019038458</v>
      </c>
      <c r="M425" s="287">
        <v>33.257031483854426</v>
      </c>
    </row>
    <row r="426" spans="1:13" x14ac:dyDescent="0.3">
      <c r="A426" s="281"/>
      <c r="B426" s="282"/>
      <c r="C426" s="282"/>
      <c r="D426" s="282" t="s">
        <v>46</v>
      </c>
      <c r="E426" s="282" t="s">
        <v>125</v>
      </c>
      <c r="F426" s="283" t="s">
        <v>189</v>
      </c>
      <c r="G426" s="284">
        <v>362.37717105155883</v>
      </c>
      <c r="H426" s="285">
        <v>143.49980910333869</v>
      </c>
      <c r="I426" s="285">
        <v>130.40302090889426</v>
      </c>
      <c r="J426" s="285">
        <v>56.405852247257464</v>
      </c>
      <c r="K426" s="286">
        <f t="shared" si="7"/>
        <v>0.39307266399663188</v>
      </c>
      <c r="L426" s="286">
        <f t="shared" si="7"/>
        <v>0.43255019595493321</v>
      </c>
      <c r="M426" s="287">
        <v>11.686495606957159</v>
      </c>
    </row>
    <row r="427" spans="1:13" x14ac:dyDescent="0.3">
      <c r="A427" s="281"/>
      <c r="B427" s="282"/>
      <c r="C427" s="282"/>
      <c r="D427" s="282"/>
      <c r="E427" s="282"/>
      <c r="F427" s="283" t="s">
        <v>195</v>
      </c>
      <c r="G427" s="284">
        <v>57.569996492595649</v>
      </c>
      <c r="H427" s="285">
        <v>23.315848648130022</v>
      </c>
      <c r="I427" s="285">
        <v>23.315848648130022</v>
      </c>
      <c r="J427" s="285">
        <v>0.25906498421668039</v>
      </c>
      <c r="K427" s="286">
        <f t="shared" si="7"/>
        <v>1.1111111078406229E-2</v>
      </c>
      <c r="L427" s="286">
        <f t="shared" si="7"/>
        <v>1.1111111078406229E-2</v>
      </c>
      <c r="M427" s="287">
        <v>0.21548396332416864</v>
      </c>
    </row>
    <row r="428" spans="1:13" x14ac:dyDescent="0.3">
      <c r="A428" s="281"/>
      <c r="B428" s="282"/>
      <c r="C428" s="282"/>
      <c r="D428" s="282"/>
      <c r="E428" s="282"/>
      <c r="F428" s="283" t="s">
        <v>196</v>
      </c>
      <c r="G428" s="284">
        <v>56.23592713813251</v>
      </c>
      <c r="H428" s="285">
        <v>3.5147454461332819</v>
      </c>
      <c r="I428" s="285">
        <v>3.5147454461332819</v>
      </c>
      <c r="J428" s="285">
        <v>0.39027733755648519</v>
      </c>
      <c r="K428" s="286">
        <f t="shared" si="7"/>
        <v>0.11104000091552735</v>
      </c>
      <c r="L428" s="286">
        <f t="shared" si="7"/>
        <v>0.11104000091552735</v>
      </c>
      <c r="M428" s="288"/>
    </row>
    <row r="429" spans="1:13" x14ac:dyDescent="0.3">
      <c r="A429" s="281"/>
      <c r="B429" s="282"/>
      <c r="C429" s="282"/>
      <c r="D429" s="282"/>
      <c r="E429" s="282"/>
      <c r="F429" s="283" t="s">
        <v>123</v>
      </c>
      <c r="G429" s="284">
        <v>476.18309468228699</v>
      </c>
      <c r="H429" s="285">
        <v>170.33040319760198</v>
      </c>
      <c r="I429" s="285">
        <v>157.23361500315758</v>
      </c>
      <c r="J429" s="285">
        <v>57.055194569030633</v>
      </c>
      <c r="K429" s="286">
        <f t="shared" si="7"/>
        <v>0.33496776557758945</v>
      </c>
      <c r="L429" s="286">
        <f t="shared" si="7"/>
        <v>0.36286893593259206</v>
      </c>
      <c r="M429" s="287">
        <v>11.901979570281327</v>
      </c>
    </row>
    <row r="430" spans="1:13" x14ac:dyDescent="0.3">
      <c r="A430" s="281"/>
      <c r="B430" s="282"/>
      <c r="C430" s="282"/>
      <c r="D430" s="282" t="s">
        <v>48</v>
      </c>
      <c r="E430" s="282" t="s">
        <v>125</v>
      </c>
      <c r="F430" s="283" t="s">
        <v>210</v>
      </c>
      <c r="G430" s="284">
        <v>2035.3161959753033</v>
      </c>
      <c r="H430" s="285">
        <v>910.80164639713064</v>
      </c>
      <c r="I430" s="285">
        <v>862.18251056767645</v>
      </c>
      <c r="J430" s="285">
        <v>673.91597830000001</v>
      </c>
      <c r="K430" s="286">
        <f t="shared" si="7"/>
        <v>0.73991519554868812</v>
      </c>
      <c r="L430" s="286">
        <f t="shared" si="7"/>
        <v>0.7816395833131452</v>
      </c>
      <c r="M430" s="287">
        <v>75.011917177088023</v>
      </c>
    </row>
    <row r="431" spans="1:13" x14ac:dyDescent="0.3">
      <c r="A431" s="281"/>
      <c r="B431" s="282"/>
      <c r="C431" s="282"/>
      <c r="D431" s="282"/>
      <c r="E431" s="282"/>
      <c r="F431" s="283" t="s">
        <v>212</v>
      </c>
      <c r="G431" s="284">
        <v>1920.6915622468214</v>
      </c>
      <c r="H431" s="285">
        <v>1054.3362635557842</v>
      </c>
      <c r="I431" s="285">
        <v>722.72670305039992</v>
      </c>
      <c r="J431" s="285">
        <v>198.05872112853925</v>
      </c>
      <c r="K431" s="286">
        <f t="shared" si="7"/>
        <v>0.18785156877804773</v>
      </c>
      <c r="L431" s="286">
        <f t="shared" si="7"/>
        <v>0.27404372952126477</v>
      </c>
      <c r="M431" s="287">
        <v>47.84426374749431</v>
      </c>
    </row>
    <row r="432" spans="1:13" x14ac:dyDescent="0.3">
      <c r="A432" s="281"/>
      <c r="B432" s="282"/>
      <c r="C432" s="282"/>
      <c r="D432" s="282"/>
      <c r="E432" s="282"/>
      <c r="F432" s="283" t="s">
        <v>213</v>
      </c>
      <c r="G432" s="284">
        <v>903.33464883185252</v>
      </c>
      <c r="H432" s="285">
        <v>543.40879938543128</v>
      </c>
      <c r="I432" s="285">
        <v>290.5357107964856</v>
      </c>
      <c r="J432" s="285">
        <v>71.470085635994209</v>
      </c>
      <c r="K432" s="286">
        <f t="shared" si="7"/>
        <v>0.13152176725298409</v>
      </c>
      <c r="L432" s="286">
        <f t="shared" si="7"/>
        <v>0.24599415142484002</v>
      </c>
      <c r="M432" s="287">
        <v>15.919766050394685</v>
      </c>
    </row>
    <row r="433" spans="1:13" x14ac:dyDescent="0.3">
      <c r="A433" s="281"/>
      <c r="B433" s="282"/>
      <c r="C433" s="282"/>
      <c r="D433" s="282"/>
      <c r="E433" s="282"/>
      <c r="F433" s="283" t="s">
        <v>214</v>
      </c>
      <c r="G433" s="284">
        <v>432.36180353707192</v>
      </c>
      <c r="H433" s="285">
        <v>185.18055362001459</v>
      </c>
      <c r="I433" s="285">
        <v>134.89296001003547</v>
      </c>
      <c r="J433" s="285">
        <v>63.729508779359776</v>
      </c>
      <c r="K433" s="286">
        <f t="shared" si="7"/>
        <v>0.34414795470441772</v>
      </c>
      <c r="L433" s="286">
        <f t="shared" si="7"/>
        <v>0.47244503178385716</v>
      </c>
      <c r="M433" s="287">
        <v>33.283278938452085</v>
      </c>
    </row>
    <row r="434" spans="1:13" x14ac:dyDescent="0.3">
      <c r="A434" s="281"/>
      <c r="B434" s="282"/>
      <c r="C434" s="282"/>
      <c r="D434" s="282"/>
      <c r="E434" s="282"/>
      <c r="F434" s="283" t="s">
        <v>215</v>
      </c>
      <c r="G434" s="284">
        <v>3628.9254454591542</v>
      </c>
      <c r="H434" s="285">
        <v>1281.4884238244936</v>
      </c>
      <c r="I434" s="285">
        <v>861.3225537613074</v>
      </c>
      <c r="J434" s="285">
        <v>191.05290130577993</v>
      </c>
      <c r="K434" s="286">
        <f t="shared" si="7"/>
        <v>0.14908671647270816</v>
      </c>
      <c r="L434" s="286">
        <f t="shared" si="7"/>
        <v>0.22181341992203904</v>
      </c>
      <c r="M434" s="287">
        <v>20.062656900654392</v>
      </c>
    </row>
    <row r="435" spans="1:13" x14ac:dyDescent="0.3">
      <c r="A435" s="281"/>
      <c r="B435" s="282"/>
      <c r="C435" s="282"/>
      <c r="D435" s="282"/>
      <c r="E435" s="282"/>
      <c r="F435" s="283" t="s">
        <v>216</v>
      </c>
      <c r="G435" s="284">
        <v>2402.9339570173238</v>
      </c>
      <c r="H435" s="285">
        <v>851.79795249999995</v>
      </c>
      <c r="I435" s="285">
        <v>491.83839494709463</v>
      </c>
      <c r="J435" s="285">
        <v>138.39410057270024</v>
      </c>
      <c r="K435" s="286">
        <f t="shared" si="7"/>
        <v>0.16247291997652488</v>
      </c>
      <c r="L435" s="286">
        <f t="shared" si="7"/>
        <v>0.2813812463493966</v>
      </c>
      <c r="M435" s="287">
        <v>75.411666102865624</v>
      </c>
    </row>
    <row r="436" spans="1:13" x14ac:dyDescent="0.3">
      <c r="A436" s="281"/>
      <c r="B436" s="282"/>
      <c r="C436" s="282"/>
      <c r="D436" s="282"/>
      <c r="E436" s="282"/>
      <c r="F436" s="283" t="s">
        <v>217</v>
      </c>
      <c r="G436" s="284">
        <v>23.535141283295157</v>
      </c>
      <c r="H436" s="285">
        <v>17.651355962471367</v>
      </c>
      <c r="I436" s="285">
        <v>17.651355962471367</v>
      </c>
      <c r="J436" s="285">
        <v>2.4500081716792503</v>
      </c>
      <c r="K436" s="286">
        <f t="shared" si="7"/>
        <v>0.1387999979654948</v>
      </c>
      <c r="L436" s="286">
        <f t="shared" si="7"/>
        <v>0.1387999979654948</v>
      </c>
      <c r="M436" s="287">
        <v>1.1433372066366094</v>
      </c>
    </row>
    <row r="437" spans="1:13" x14ac:dyDescent="0.3">
      <c r="A437" s="281"/>
      <c r="B437" s="282"/>
      <c r="C437" s="282"/>
      <c r="D437" s="282"/>
      <c r="E437" s="282"/>
      <c r="F437" s="283" t="s">
        <v>218</v>
      </c>
      <c r="G437" s="284">
        <v>2121.8999154955404</v>
      </c>
      <c r="H437" s="285">
        <v>609.4475376341104</v>
      </c>
      <c r="I437" s="285">
        <v>480.73854793731755</v>
      </c>
      <c r="J437" s="285">
        <v>295.74044352689538</v>
      </c>
      <c r="K437" s="286">
        <f t="shared" si="7"/>
        <v>0.48525988746294174</v>
      </c>
      <c r="L437" s="286">
        <f t="shared" si="7"/>
        <v>0.61517938346283041</v>
      </c>
      <c r="M437" s="287">
        <v>166.80836524938445</v>
      </c>
    </row>
    <row r="438" spans="1:13" x14ac:dyDescent="0.3">
      <c r="A438" s="281"/>
      <c r="B438" s="282"/>
      <c r="C438" s="282"/>
      <c r="D438" s="282"/>
      <c r="E438" s="282"/>
      <c r="F438" s="283" t="s">
        <v>219</v>
      </c>
      <c r="G438" s="284">
        <v>3690.1457540916635</v>
      </c>
      <c r="H438" s="285">
        <v>2789.625324755455</v>
      </c>
      <c r="I438" s="285">
        <v>2249.1105592985969</v>
      </c>
      <c r="J438" s="285">
        <v>1020.0118693290377</v>
      </c>
      <c r="K438" s="286">
        <f t="shared" si="7"/>
        <v>0.36564475532873014</v>
      </c>
      <c r="L438" s="286">
        <f t="shared" si="7"/>
        <v>0.4535178873763932</v>
      </c>
      <c r="M438" s="287">
        <v>461.81164582755468</v>
      </c>
    </row>
    <row r="439" spans="1:13" x14ac:dyDescent="0.3">
      <c r="A439" s="281"/>
      <c r="B439" s="282"/>
      <c r="C439" s="282"/>
      <c r="D439" s="282"/>
      <c r="E439" s="282"/>
      <c r="F439" s="283" t="s">
        <v>220</v>
      </c>
      <c r="G439" s="284">
        <v>1117.2670844184474</v>
      </c>
      <c r="H439" s="285">
        <v>375.22370790469557</v>
      </c>
      <c r="I439" s="285">
        <v>265.19991710584605</v>
      </c>
      <c r="J439" s="285">
        <v>64.119132823065854</v>
      </c>
      <c r="K439" s="286">
        <f t="shared" si="7"/>
        <v>0.17088241353702444</v>
      </c>
      <c r="L439" s="286">
        <f t="shared" si="7"/>
        <v>0.24177659451331862</v>
      </c>
      <c r="M439" s="287">
        <v>22.07637595183968</v>
      </c>
    </row>
    <row r="440" spans="1:13" x14ac:dyDescent="0.3">
      <c r="A440" s="281"/>
      <c r="B440" s="282"/>
      <c r="C440" s="282"/>
      <c r="D440" s="282"/>
      <c r="E440" s="282"/>
      <c r="F440" s="283" t="s">
        <v>221</v>
      </c>
      <c r="G440" s="284">
        <v>1739.8914405704238</v>
      </c>
      <c r="H440" s="285">
        <v>725.6068754512595</v>
      </c>
      <c r="I440" s="285">
        <v>528.84183098450421</v>
      </c>
      <c r="J440" s="285">
        <v>203.63380035517852</v>
      </c>
      <c r="K440" s="286">
        <f t="shared" si="7"/>
        <v>0.28063929276929378</v>
      </c>
      <c r="L440" s="286">
        <f t="shared" si="7"/>
        <v>0.38505615181024755</v>
      </c>
      <c r="M440" s="287">
        <v>23.660068952623398</v>
      </c>
    </row>
    <row r="441" spans="1:13" x14ac:dyDescent="0.3">
      <c r="A441" s="281"/>
      <c r="B441" s="282"/>
      <c r="C441" s="282"/>
      <c r="D441" s="282"/>
      <c r="E441" s="282"/>
      <c r="F441" s="283" t="s">
        <v>223</v>
      </c>
      <c r="G441" s="284">
        <v>131.68301942275355</v>
      </c>
      <c r="H441" s="285">
        <v>131.15364559422716</v>
      </c>
      <c r="I441" s="285">
        <v>32.920754855688386</v>
      </c>
      <c r="J441" s="285">
        <v>36.117644934105456</v>
      </c>
      <c r="K441" s="286">
        <f t="shared" si="7"/>
        <v>0.2753842241324263</v>
      </c>
      <c r="L441" s="286">
        <f t="shared" si="7"/>
        <v>1.0971086505285488</v>
      </c>
      <c r="M441" s="287">
        <v>4.718849120817648</v>
      </c>
    </row>
    <row r="442" spans="1:13" x14ac:dyDescent="0.3">
      <c r="A442" s="281"/>
      <c r="B442" s="282"/>
      <c r="C442" s="282"/>
      <c r="D442" s="282"/>
      <c r="E442" s="282"/>
      <c r="F442" s="283" t="s">
        <v>224</v>
      </c>
      <c r="G442" s="284">
        <v>2015.1359391131357</v>
      </c>
      <c r="H442" s="285">
        <v>1130.0424197503548</v>
      </c>
      <c r="I442" s="285">
        <v>1109.9838388563874</v>
      </c>
      <c r="J442" s="285">
        <v>243.03334808093359</v>
      </c>
      <c r="K442" s="286">
        <f t="shared" ref="K442:L505" si="8">IFERROR($J442/H442,"")</f>
        <v>0.21506568588338806</v>
      </c>
      <c r="L442" s="286">
        <f t="shared" si="8"/>
        <v>0.21895215008835628</v>
      </c>
      <c r="M442" s="287">
        <v>88.456155596968088</v>
      </c>
    </row>
    <row r="443" spans="1:13" x14ac:dyDescent="0.3">
      <c r="A443" s="281"/>
      <c r="B443" s="282"/>
      <c r="C443" s="282"/>
      <c r="D443" s="282"/>
      <c r="E443" s="282"/>
      <c r="F443" s="283" t="s">
        <v>123</v>
      </c>
      <c r="G443" s="284">
        <v>22163.121907462792</v>
      </c>
      <c r="H443" s="285">
        <v>10605.764506335428</v>
      </c>
      <c r="I443" s="285">
        <v>8047.9456381338114</v>
      </c>
      <c r="J443" s="285">
        <v>3201.7275429432684</v>
      </c>
      <c r="K443" s="286">
        <f t="shared" si="8"/>
        <v>0.30188559636890805</v>
      </c>
      <c r="L443" s="286">
        <f t="shared" si="8"/>
        <v>0.39783165628908218</v>
      </c>
      <c r="M443" s="287">
        <v>1036.2083468227736</v>
      </c>
    </row>
    <row r="444" spans="1:13" x14ac:dyDescent="0.3">
      <c r="A444" s="281"/>
      <c r="B444" s="282"/>
      <c r="C444" s="282"/>
      <c r="D444" s="282" t="s">
        <v>49</v>
      </c>
      <c r="E444" s="282" t="s">
        <v>125</v>
      </c>
      <c r="F444" s="283" t="s">
        <v>226</v>
      </c>
      <c r="G444" s="284">
        <v>93.44692132347879</v>
      </c>
      <c r="H444" s="285">
        <v>18.923001623703165</v>
      </c>
      <c r="I444" s="285">
        <v>18.689384543189284</v>
      </c>
      <c r="J444" s="285">
        <v>12.475163996684419</v>
      </c>
      <c r="K444" s="286">
        <f t="shared" si="8"/>
        <v>0.65925925731876955</v>
      </c>
      <c r="L444" s="286">
        <f t="shared" si="8"/>
        <v>0.66749999005347516</v>
      </c>
      <c r="M444" s="287">
        <v>8.3167759977896125</v>
      </c>
    </row>
    <row r="445" spans="1:13" x14ac:dyDescent="0.3">
      <c r="A445" s="281"/>
      <c r="B445" s="282"/>
      <c r="C445" s="282"/>
      <c r="D445" s="282"/>
      <c r="E445" s="282"/>
      <c r="F445" s="283" t="s">
        <v>228</v>
      </c>
      <c r="G445" s="284">
        <v>241.90726714795986</v>
      </c>
      <c r="H445" s="285">
        <v>196.44495282469035</v>
      </c>
      <c r="I445" s="285">
        <v>186.48299470926773</v>
      </c>
      <c r="J445" s="285">
        <v>60.148193640620839</v>
      </c>
      <c r="K445" s="286">
        <f t="shared" si="8"/>
        <v>0.30618345127094077</v>
      </c>
      <c r="L445" s="286">
        <f t="shared" si="8"/>
        <v>0.32253983122908109</v>
      </c>
      <c r="M445" s="287">
        <v>3.8427531917512998</v>
      </c>
    </row>
    <row r="446" spans="1:13" x14ac:dyDescent="0.3">
      <c r="A446" s="281"/>
      <c r="B446" s="282"/>
      <c r="C446" s="282"/>
      <c r="D446" s="282"/>
      <c r="E446" s="282"/>
      <c r="F446" s="283" t="s">
        <v>229</v>
      </c>
      <c r="G446" s="284">
        <v>846.38080388484309</v>
      </c>
      <c r="H446" s="285">
        <v>494.60975899636554</v>
      </c>
      <c r="I446" s="285">
        <v>494.60975899636554</v>
      </c>
      <c r="J446" s="285">
        <v>248.52208489999998</v>
      </c>
      <c r="K446" s="286">
        <f t="shared" si="8"/>
        <v>0.50246094093308447</v>
      </c>
      <c r="L446" s="286">
        <f t="shared" si="8"/>
        <v>0.50246094093308447</v>
      </c>
      <c r="M446" s="287">
        <v>171.50262293911791</v>
      </c>
    </row>
    <row r="447" spans="1:13" x14ac:dyDescent="0.3">
      <c r="A447" s="281"/>
      <c r="B447" s="282"/>
      <c r="C447" s="282"/>
      <c r="D447" s="282"/>
      <c r="E447" s="282"/>
      <c r="F447" s="283" t="s">
        <v>230</v>
      </c>
      <c r="G447" s="284">
        <v>256.25183673469468</v>
      </c>
      <c r="H447" s="285">
        <v>74.740119047619288</v>
      </c>
      <c r="I447" s="285">
        <v>21.354319727891223</v>
      </c>
      <c r="J447" s="285">
        <v>9.5026722789115947</v>
      </c>
      <c r="K447" s="286">
        <f t="shared" si="8"/>
        <v>0.12714285714285714</v>
      </c>
      <c r="L447" s="286">
        <f t="shared" si="8"/>
        <v>0.44500000000000001</v>
      </c>
      <c r="M447" s="287">
        <v>3.8010689115646379</v>
      </c>
    </row>
    <row r="448" spans="1:13" x14ac:dyDescent="0.3">
      <c r="A448" s="281"/>
      <c r="B448" s="282"/>
      <c r="C448" s="282"/>
      <c r="D448" s="282"/>
      <c r="E448" s="282"/>
      <c r="F448" s="283" t="s">
        <v>232</v>
      </c>
      <c r="G448" s="284">
        <v>348.31168642432493</v>
      </c>
      <c r="H448" s="285">
        <v>326.5422125106154</v>
      </c>
      <c r="I448" s="285">
        <v>326.5422125106154</v>
      </c>
      <c r="J448" s="285">
        <v>34.874707708220107</v>
      </c>
      <c r="K448" s="286">
        <f t="shared" si="8"/>
        <v>0.10679999819957851</v>
      </c>
      <c r="L448" s="286">
        <f t="shared" si="8"/>
        <v>0.10679999819957851</v>
      </c>
      <c r="M448" s="288"/>
    </row>
    <row r="449" spans="1:13" x14ac:dyDescent="0.3">
      <c r="A449" s="281"/>
      <c r="B449" s="282"/>
      <c r="C449" s="282"/>
      <c r="D449" s="282"/>
      <c r="E449" s="282"/>
      <c r="F449" s="283" t="s">
        <v>233</v>
      </c>
      <c r="G449" s="284">
        <v>1200.5610075334182</v>
      </c>
      <c r="H449" s="285">
        <v>372.96552201298238</v>
      </c>
      <c r="I449" s="285">
        <v>298.20620580390295</v>
      </c>
      <c r="J449" s="285">
        <v>126.18321666553915</v>
      </c>
      <c r="K449" s="286">
        <f t="shared" si="8"/>
        <v>0.33832407881698756</v>
      </c>
      <c r="L449" s="286">
        <f t="shared" si="8"/>
        <v>0.42314081400611703</v>
      </c>
      <c r="M449" s="288"/>
    </row>
    <row r="450" spans="1:13" x14ac:dyDescent="0.3">
      <c r="A450" s="281"/>
      <c r="B450" s="282"/>
      <c r="C450" s="282"/>
      <c r="D450" s="282"/>
      <c r="E450" s="282"/>
      <c r="F450" s="283" t="s">
        <v>236</v>
      </c>
      <c r="G450" s="284">
        <v>42.122346332222882</v>
      </c>
      <c r="H450" s="285">
        <v>63.18351949833432</v>
      </c>
      <c r="I450" s="289"/>
      <c r="J450" s="289"/>
      <c r="K450" s="286">
        <f t="shared" si="8"/>
        <v>0</v>
      </c>
      <c r="L450" s="286" t="str">
        <f t="shared" si="8"/>
        <v/>
      </c>
      <c r="M450" s="288"/>
    </row>
    <row r="451" spans="1:13" x14ac:dyDescent="0.3">
      <c r="A451" s="281"/>
      <c r="B451" s="282"/>
      <c r="C451" s="282"/>
      <c r="D451" s="282"/>
      <c r="E451" s="282"/>
      <c r="F451" s="283" t="s">
        <v>237</v>
      </c>
      <c r="G451" s="284">
        <v>82.355602274325804</v>
      </c>
      <c r="H451" s="285">
        <v>23.546055295793337</v>
      </c>
      <c r="I451" s="285">
        <v>14.39735805176975</v>
      </c>
      <c r="J451" s="285">
        <v>6.9058513745251764</v>
      </c>
      <c r="K451" s="286">
        <f t="shared" si="8"/>
        <v>0.29329122384924294</v>
      </c>
      <c r="L451" s="286">
        <f t="shared" si="8"/>
        <v>0.47966101486767543</v>
      </c>
      <c r="M451" s="287">
        <v>3.6525808827997759</v>
      </c>
    </row>
    <row r="452" spans="1:13" x14ac:dyDescent="0.3">
      <c r="A452" s="281"/>
      <c r="B452" s="282"/>
      <c r="C452" s="282"/>
      <c r="D452" s="282"/>
      <c r="E452" s="282"/>
      <c r="F452" s="283" t="s">
        <v>238</v>
      </c>
      <c r="G452" s="284">
        <v>66.335828993055401</v>
      </c>
      <c r="H452" s="285">
        <v>32.836235420756083</v>
      </c>
      <c r="I452" s="285">
        <v>24.875936119515995</v>
      </c>
      <c r="J452" s="285">
        <v>16.292079562736742</v>
      </c>
      <c r="K452" s="286">
        <f t="shared" si="8"/>
        <v>0.49616161396011826</v>
      </c>
      <c r="L452" s="286">
        <f t="shared" si="8"/>
        <v>0.65493332530127646</v>
      </c>
      <c r="M452" s="288"/>
    </row>
    <row r="453" spans="1:13" x14ac:dyDescent="0.3">
      <c r="A453" s="281"/>
      <c r="B453" s="282"/>
      <c r="C453" s="282"/>
      <c r="D453" s="282"/>
      <c r="E453" s="282"/>
      <c r="F453" s="283" t="s">
        <v>240</v>
      </c>
      <c r="G453" s="284">
        <v>1256.1064393729712</v>
      </c>
      <c r="H453" s="285">
        <v>1461.5647309350936</v>
      </c>
      <c r="I453" s="285">
        <v>1029.0567350086135</v>
      </c>
      <c r="J453" s="285">
        <v>83.546014648364945</v>
      </c>
      <c r="K453" s="286">
        <f t="shared" si="8"/>
        <v>5.7162035235287248E-2</v>
      </c>
      <c r="L453" s="286">
        <f t="shared" si="8"/>
        <v>8.118698591255577E-2</v>
      </c>
      <c r="M453" s="287">
        <v>13.631835605828014</v>
      </c>
    </row>
    <row r="454" spans="1:13" x14ac:dyDescent="0.3">
      <c r="A454" s="281"/>
      <c r="B454" s="282"/>
      <c r="C454" s="282"/>
      <c r="D454" s="282"/>
      <c r="E454" s="282"/>
      <c r="F454" s="283" t="s">
        <v>123</v>
      </c>
      <c r="G454" s="284">
        <v>4433.7797400212949</v>
      </c>
      <c r="H454" s="285">
        <v>3065.3561081659536</v>
      </c>
      <c r="I454" s="285">
        <v>2414.2149054711313</v>
      </c>
      <c r="J454" s="285">
        <v>598.44998477560296</v>
      </c>
      <c r="K454" s="286">
        <f t="shared" si="8"/>
        <v>0.19523016695559856</v>
      </c>
      <c r="L454" s="286">
        <f t="shared" si="8"/>
        <v>0.24788596218977288</v>
      </c>
      <c r="M454" s="287">
        <v>204.74763752885124</v>
      </c>
    </row>
    <row r="455" spans="1:13" x14ac:dyDescent="0.3">
      <c r="A455" s="281"/>
      <c r="B455" s="282" t="s">
        <v>74</v>
      </c>
      <c r="C455" s="282" t="s">
        <v>8</v>
      </c>
      <c r="D455" s="282" t="s">
        <v>41</v>
      </c>
      <c r="E455" s="282" t="s">
        <v>125</v>
      </c>
      <c r="F455" s="283" t="s">
        <v>126</v>
      </c>
      <c r="G455" s="284">
        <v>6944.2136935339568</v>
      </c>
      <c r="H455" s="285">
        <v>11399.069940387999</v>
      </c>
      <c r="I455" s="285">
        <v>9057.6828797957696</v>
      </c>
      <c r="J455" s="285">
        <v>8772.1680697676675</v>
      </c>
      <c r="K455" s="286">
        <f t="shared" si="8"/>
        <v>0.76955121037436869</v>
      </c>
      <c r="L455" s="286">
        <f t="shared" si="8"/>
        <v>0.96847816226101524</v>
      </c>
      <c r="M455" s="287">
        <v>7318.5177143943447</v>
      </c>
    </row>
    <row r="456" spans="1:13" x14ac:dyDescent="0.3">
      <c r="A456" s="281"/>
      <c r="B456" s="282"/>
      <c r="C456" s="282"/>
      <c r="D456" s="282"/>
      <c r="E456" s="282"/>
      <c r="F456" s="283" t="s">
        <v>127</v>
      </c>
      <c r="G456" s="284">
        <v>1267.0459236204103</v>
      </c>
      <c r="H456" s="285">
        <v>1809.3131804711209</v>
      </c>
      <c r="I456" s="285">
        <v>1384.8039272325827</v>
      </c>
      <c r="J456" s="285">
        <v>1283.2071155389463</v>
      </c>
      <c r="K456" s="286">
        <f t="shared" si="8"/>
        <v>0.70922332816080869</v>
      </c>
      <c r="L456" s="286">
        <f t="shared" si="8"/>
        <v>0.92663451504165695</v>
      </c>
      <c r="M456" s="287">
        <v>891.86650387476118</v>
      </c>
    </row>
    <row r="457" spans="1:13" x14ac:dyDescent="0.3">
      <c r="A457" s="281"/>
      <c r="B457" s="282"/>
      <c r="C457" s="282"/>
      <c r="D457" s="282"/>
      <c r="E457" s="282"/>
      <c r="F457" s="283" t="s">
        <v>128</v>
      </c>
      <c r="G457" s="284">
        <v>58856.344903690391</v>
      </c>
      <c r="H457" s="285">
        <v>35097.506370775351</v>
      </c>
      <c r="I457" s="285">
        <v>25522.481243108687</v>
      </c>
      <c r="J457" s="285">
        <v>26042.323242978688</v>
      </c>
      <c r="K457" s="286">
        <f t="shared" si="8"/>
        <v>0.74199924541258455</v>
      </c>
      <c r="L457" s="286">
        <f t="shared" si="8"/>
        <v>1.0203680039929646</v>
      </c>
      <c r="M457" s="287">
        <v>13631.929210706148</v>
      </c>
    </row>
    <row r="458" spans="1:13" x14ac:dyDescent="0.3">
      <c r="A458" s="281"/>
      <c r="B458" s="282"/>
      <c r="C458" s="282"/>
      <c r="D458" s="282"/>
      <c r="E458" s="282"/>
      <c r="F458" s="283" t="s">
        <v>129</v>
      </c>
      <c r="G458" s="284">
        <v>453.89762237341643</v>
      </c>
      <c r="H458" s="285">
        <v>651.94366361357697</v>
      </c>
      <c r="I458" s="285">
        <v>651.94366361357697</v>
      </c>
      <c r="J458" s="285">
        <v>612.72422019677401</v>
      </c>
      <c r="K458" s="286">
        <f t="shared" si="8"/>
        <v>0.93984228146429338</v>
      </c>
      <c r="L458" s="286">
        <f t="shared" si="8"/>
        <v>0.93984228146429338</v>
      </c>
      <c r="M458" s="287">
        <v>370.86613699097848</v>
      </c>
    </row>
    <row r="459" spans="1:13" x14ac:dyDescent="0.3">
      <c r="A459" s="281"/>
      <c r="B459" s="282"/>
      <c r="C459" s="282"/>
      <c r="D459" s="282"/>
      <c r="E459" s="282"/>
      <c r="F459" s="283" t="s">
        <v>130</v>
      </c>
      <c r="G459" s="284">
        <v>22181.580958786504</v>
      </c>
      <c r="H459" s="285">
        <v>37315.729241922149</v>
      </c>
      <c r="I459" s="285">
        <v>31053.593631778953</v>
      </c>
      <c r="J459" s="285">
        <v>34830.462830998855</v>
      </c>
      <c r="K459" s="286">
        <f t="shared" si="8"/>
        <v>0.93339895906064096</v>
      </c>
      <c r="L459" s="286">
        <f t="shared" si="8"/>
        <v>1.1216242230771905</v>
      </c>
      <c r="M459" s="287">
        <v>19475.77716186826</v>
      </c>
    </row>
    <row r="460" spans="1:13" x14ac:dyDescent="0.3">
      <c r="A460" s="281"/>
      <c r="B460" s="282"/>
      <c r="C460" s="282"/>
      <c r="D460" s="282"/>
      <c r="E460" s="282"/>
      <c r="F460" s="283" t="s">
        <v>131</v>
      </c>
      <c r="G460" s="284">
        <v>9266.7562349643431</v>
      </c>
      <c r="H460" s="285">
        <v>17348.90559541573</v>
      </c>
      <c r="I460" s="285">
        <v>13820.811482505265</v>
      </c>
      <c r="J460" s="285">
        <v>18308.881132669761</v>
      </c>
      <c r="K460" s="286">
        <f t="shared" si="8"/>
        <v>1.0553334924773408</v>
      </c>
      <c r="L460" s="286">
        <f t="shared" si="8"/>
        <v>1.3247327160091582</v>
      </c>
      <c r="M460" s="287">
        <v>14744.76586079249</v>
      </c>
    </row>
    <row r="461" spans="1:13" x14ac:dyDescent="0.3">
      <c r="A461" s="281"/>
      <c r="B461" s="282"/>
      <c r="C461" s="282"/>
      <c r="D461" s="282"/>
      <c r="E461" s="282"/>
      <c r="F461" s="283" t="s">
        <v>132</v>
      </c>
      <c r="G461" s="284">
        <v>11872.807292512316</v>
      </c>
      <c r="H461" s="285">
        <v>14504.539801052641</v>
      </c>
      <c r="I461" s="285">
        <v>12307.404503754446</v>
      </c>
      <c r="J461" s="285">
        <v>12179.080394650488</v>
      </c>
      <c r="K461" s="286">
        <f t="shared" si="8"/>
        <v>0.83967368573573176</v>
      </c>
      <c r="L461" s="286">
        <f t="shared" si="8"/>
        <v>0.98957342231948153</v>
      </c>
      <c r="M461" s="287">
        <v>10170.070459086775</v>
      </c>
    </row>
    <row r="462" spans="1:13" x14ac:dyDescent="0.3">
      <c r="A462" s="281"/>
      <c r="B462" s="282"/>
      <c r="C462" s="282"/>
      <c r="D462" s="282"/>
      <c r="E462" s="282"/>
      <c r="F462" s="283" t="s">
        <v>133</v>
      </c>
      <c r="G462" s="284">
        <v>21912.157426227895</v>
      </c>
      <c r="H462" s="285">
        <v>38556.833160693372</v>
      </c>
      <c r="I462" s="285">
        <v>35669.310794020079</v>
      </c>
      <c r="J462" s="285">
        <v>42408.311657158352</v>
      </c>
      <c r="K462" s="286">
        <f t="shared" si="8"/>
        <v>1.0998909448920031</v>
      </c>
      <c r="L462" s="286">
        <f t="shared" si="8"/>
        <v>1.1889299432235751</v>
      </c>
      <c r="M462" s="287">
        <v>31769.539510000002</v>
      </c>
    </row>
    <row r="463" spans="1:13" x14ac:dyDescent="0.3">
      <c r="A463" s="281"/>
      <c r="B463" s="282"/>
      <c r="C463" s="282"/>
      <c r="D463" s="282"/>
      <c r="E463" s="282"/>
      <c r="F463" s="283" t="s">
        <v>134</v>
      </c>
      <c r="G463" s="284">
        <v>2848.4380019862365</v>
      </c>
      <c r="H463" s="285">
        <v>6509.8201280275816</v>
      </c>
      <c r="I463" s="285">
        <v>6473.5677132967348</v>
      </c>
      <c r="J463" s="285">
        <v>10712.406544953625</v>
      </c>
      <c r="K463" s="286">
        <f t="shared" si="8"/>
        <v>1.6455764267329134</v>
      </c>
      <c r="L463" s="286">
        <f t="shared" si="8"/>
        <v>1.654791765435665</v>
      </c>
      <c r="M463" s="287">
        <v>7929.8087196661454</v>
      </c>
    </row>
    <row r="464" spans="1:13" x14ac:dyDescent="0.3">
      <c r="A464" s="281"/>
      <c r="B464" s="282"/>
      <c r="C464" s="282"/>
      <c r="D464" s="282"/>
      <c r="E464" s="282"/>
      <c r="F464" s="283" t="s">
        <v>135</v>
      </c>
      <c r="G464" s="284">
        <v>7898.151658348982</v>
      </c>
      <c r="H464" s="285">
        <v>6105.3456377200264</v>
      </c>
      <c r="I464" s="285">
        <v>4729.2708938145806</v>
      </c>
      <c r="J464" s="285">
        <v>6421.7629399999996</v>
      </c>
      <c r="K464" s="286">
        <f t="shared" si="8"/>
        <v>1.0518262717715905</v>
      </c>
      <c r="L464" s="286">
        <f t="shared" si="8"/>
        <v>1.3578758933853909</v>
      </c>
      <c r="M464" s="287">
        <v>4959.2223978041893</v>
      </c>
    </row>
    <row r="465" spans="1:13" x14ac:dyDescent="0.3">
      <c r="A465" s="281"/>
      <c r="B465" s="282"/>
      <c r="C465" s="282"/>
      <c r="D465" s="282"/>
      <c r="E465" s="282"/>
      <c r="F465" s="283" t="s">
        <v>136</v>
      </c>
      <c r="G465" s="284">
        <v>230.56720558887957</v>
      </c>
      <c r="H465" s="285">
        <v>169.29985363619625</v>
      </c>
      <c r="I465" s="285">
        <v>169.29985363619625</v>
      </c>
      <c r="J465" s="285">
        <v>204.19829866489391</v>
      </c>
      <c r="K465" s="286">
        <f t="shared" si="8"/>
        <v>1.2061339350221174</v>
      </c>
      <c r="L465" s="286">
        <f t="shared" si="8"/>
        <v>1.2061339350221174</v>
      </c>
      <c r="M465" s="287">
        <v>112.75529253334018</v>
      </c>
    </row>
    <row r="466" spans="1:13" x14ac:dyDescent="0.3">
      <c r="A466" s="281"/>
      <c r="B466" s="282"/>
      <c r="C466" s="282"/>
      <c r="D466" s="282"/>
      <c r="E466" s="282"/>
      <c r="F466" s="283" t="s">
        <v>123</v>
      </c>
      <c r="G466" s="284">
        <v>143731.96092163332</v>
      </c>
      <c r="H466" s="285">
        <v>169468.30657371576</v>
      </c>
      <c r="I466" s="285">
        <v>140840.17058655687</v>
      </c>
      <c r="J466" s="285">
        <v>161775.52644757804</v>
      </c>
      <c r="K466" s="286">
        <f t="shared" si="8"/>
        <v>0.95460637872845278</v>
      </c>
      <c r="L466" s="286">
        <f t="shared" si="8"/>
        <v>1.1486461978413667</v>
      </c>
      <c r="M466" s="287">
        <v>111375.11896771744</v>
      </c>
    </row>
    <row r="467" spans="1:13" x14ac:dyDescent="0.3">
      <c r="A467" s="281"/>
      <c r="B467" s="282"/>
      <c r="C467" s="282"/>
      <c r="D467" s="282" t="s">
        <v>42</v>
      </c>
      <c r="E467" s="282" t="s">
        <v>125</v>
      </c>
      <c r="F467" s="283" t="s">
        <v>138</v>
      </c>
      <c r="G467" s="284">
        <v>150.3155700502405</v>
      </c>
      <c r="H467" s="285">
        <v>189.99140628863958</v>
      </c>
      <c r="I467" s="285">
        <v>189.99140628863958</v>
      </c>
      <c r="J467" s="285">
        <v>230.12454281001646</v>
      </c>
      <c r="K467" s="286">
        <f t="shared" si="8"/>
        <v>1.2112365885665672</v>
      </c>
      <c r="L467" s="286">
        <f t="shared" si="8"/>
        <v>1.2112365885665672</v>
      </c>
      <c r="M467" s="287">
        <v>121.43206831326343</v>
      </c>
    </row>
    <row r="468" spans="1:13" x14ac:dyDescent="0.3">
      <c r="A468" s="281"/>
      <c r="B468" s="282"/>
      <c r="C468" s="282"/>
      <c r="D468" s="282"/>
      <c r="E468" s="282"/>
      <c r="F468" s="283" t="s">
        <v>139</v>
      </c>
      <c r="G468" s="284">
        <v>170.22252908563513</v>
      </c>
      <c r="H468" s="285">
        <v>124.80947324683834</v>
      </c>
      <c r="I468" s="285">
        <v>110.27496208368029</v>
      </c>
      <c r="J468" s="285">
        <v>140.25597636914873</v>
      </c>
      <c r="K468" s="286">
        <f t="shared" si="8"/>
        <v>1.123760662716375</v>
      </c>
      <c r="L468" s="286">
        <f t="shared" si="8"/>
        <v>1.2718750813327675</v>
      </c>
      <c r="M468" s="287">
        <v>46.298065814660404</v>
      </c>
    </row>
    <row r="469" spans="1:13" x14ac:dyDescent="0.3">
      <c r="A469" s="281"/>
      <c r="B469" s="282"/>
      <c r="C469" s="282"/>
      <c r="D469" s="282"/>
      <c r="E469" s="282"/>
      <c r="F469" s="283" t="s">
        <v>140</v>
      </c>
      <c r="G469" s="284">
        <v>514.99047017029784</v>
      </c>
      <c r="H469" s="285">
        <v>496.97166601470764</v>
      </c>
      <c r="I469" s="285">
        <v>496.97166601470764</v>
      </c>
      <c r="J469" s="285">
        <v>255.82655263548426</v>
      </c>
      <c r="K469" s="286">
        <f t="shared" si="8"/>
        <v>0.51477090170350515</v>
      </c>
      <c r="L469" s="286">
        <f t="shared" si="8"/>
        <v>0.51477090170350515</v>
      </c>
      <c r="M469" s="287">
        <v>154.95606940935778</v>
      </c>
    </row>
    <row r="470" spans="1:13" x14ac:dyDescent="0.3">
      <c r="A470" s="281"/>
      <c r="B470" s="282"/>
      <c r="C470" s="282"/>
      <c r="D470" s="282"/>
      <c r="E470" s="282"/>
      <c r="F470" s="283" t="s">
        <v>141</v>
      </c>
      <c r="G470" s="284">
        <v>404.29784609469743</v>
      </c>
      <c r="H470" s="285">
        <v>579.23855187388415</v>
      </c>
      <c r="I470" s="285">
        <v>579.23855187388415</v>
      </c>
      <c r="J470" s="285">
        <v>471.08574197913578</v>
      </c>
      <c r="K470" s="286">
        <f t="shared" si="8"/>
        <v>0.81328451025080228</v>
      </c>
      <c r="L470" s="286">
        <f t="shared" si="8"/>
        <v>0.81328451025080228</v>
      </c>
      <c r="M470" s="287">
        <v>441.46599381700264</v>
      </c>
    </row>
    <row r="471" spans="1:13" x14ac:dyDescent="0.3">
      <c r="A471" s="281"/>
      <c r="B471" s="282"/>
      <c r="C471" s="282"/>
      <c r="D471" s="282"/>
      <c r="E471" s="282"/>
      <c r="F471" s="283" t="s">
        <v>142</v>
      </c>
      <c r="G471" s="284">
        <v>3539.4979838997951</v>
      </c>
      <c r="H471" s="285">
        <v>4784.8848645333983</v>
      </c>
      <c r="I471" s="285">
        <v>3728.8631496791304</v>
      </c>
      <c r="J471" s="285">
        <v>4074.7924268726615</v>
      </c>
      <c r="K471" s="286">
        <f t="shared" si="8"/>
        <v>0.85159675566614035</v>
      </c>
      <c r="L471" s="286">
        <f t="shared" si="8"/>
        <v>1.0927707087408929</v>
      </c>
      <c r="M471" s="287">
        <v>3346.0734445253643</v>
      </c>
    </row>
    <row r="472" spans="1:13" x14ac:dyDescent="0.3">
      <c r="A472" s="281"/>
      <c r="B472" s="282"/>
      <c r="C472" s="282"/>
      <c r="D472" s="282"/>
      <c r="E472" s="282"/>
      <c r="F472" s="283" t="s">
        <v>143</v>
      </c>
      <c r="G472" s="284">
        <v>1927.0302436634115</v>
      </c>
      <c r="H472" s="285">
        <v>2065.1059731930304</v>
      </c>
      <c r="I472" s="285">
        <v>2065.1059731930304</v>
      </c>
      <c r="J472" s="285">
        <v>1546.4424517003824</v>
      </c>
      <c r="K472" s="286">
        <f t="shared" si="8"/>
        <v>0.74884411346179025</v>
      </c>
      <c r="L472" s="286">
        <f t="shared" si="8"/>
        <v>0.74884411346179025</v>
      </c>
      <c r="M472" s="287">
        <v>1279.4036048904154</v>
      </c>
    </row>
    <row r="473" spans="1:13" x14ac:dyDescent="0.3">
      <c r="A473" s="281"/>
      <c r="B473" s="282"/>
      <c r="C473" s="282"/>
      <c r="D473" s="282"/>
      <c r="E473" s="282"/>
      <c r="F473" s="283" t="s">
        <v>144</v>
      </c>
      <c r="G473" s="284">
        <v>12004.091791677254</v>
      </c>
      <c r="H473" s="285">
        <v>30588.549617932309</v>
      </c>
      <c r="I473" s="285">
        <v>29523.591104554231</v>
      </c>
      <c r="J473" s="285">
        <v>28307.265339228972</v>
      </c>
      <c r="K473" s="286">
        <f t="shared" si="8"/>
        <v>0.92542031880563724</v>
      </c>
      <c r="L473" s="286">
        <f t="shared" si="8"/>
        <v>0.95880156445000919</v>
      </c>
      <c r="M473" s="287">
        <v>24395.005242795545</v>
      </c>
    </row>
    <row r="474" spans="1:13" x14ac:dyDescent="0.3">
      <c r="A474" s="281"/>
      <c r="B474" s="282"/>
      <c r="C474" s="282"/>
      <c r="D474" s="282"/>
      <c r="E474" s="282"/>
      <c r="F474" s="283" t="s">
        <v>123</v>
      </c>
      <c r="G474" s="284">
        <v>18710.446434641333</v>
      </c>
      <c r="H474" s="285">
        <v>38829.551553082805</v>
      </c>
      <c r="I474" s="285">
        <v>36694.0368136873</v>
      </c>
      <c r="J474" s="285">
        <v>35025.7930315958</v>
      </c>
      <c r="K474" s="286">
        <f t="shared" si="8"/>
        <v>0.90203959692176738</v>
      </c>
      <c r="L474" s="286">
        <f t="shared" si="8"/>
        <v>0.95453637901542554</v>
      </c>
      <c r="M474" s="287">
        <v>29784.634489565608</v>
      </c>
    </row>
    <row r="475" spans="1:13" x14ac:dyDescent="0.3">
      <c r="A475" s="281"/>
      <c r="B475" s="282"/>
      <c r="C475" s="282"/>
      <c r="D475" s="282" t="s">
        <v>43</v>
      </c>
      <c r="E475" s="282" t="s">
        <v>125</v>
      </c>
      <c r="F475" s="283" t="s">
        <v>147</v>
      </c>
      <c r="G475" s="284">
        <v>9371.0929613618937</v>
      </c>
      <c r="H475" s="285">
        <v>6134.3618685438933</v>
      </c>
      <c r="I475" s="285">
        <v>6013.9150120472978</v>
      </c>
      <c r="J475" s="285">
        <v>5865.6061165832634</v>
      </c>
      <c r="K475" s="286">
        <f t="shared" si="8"/>
        <v>0.95618847441348875</v>
      </c>
      <c r="L475" s="286">
        <f t="shared" si="8"/>
        <v>0.97533904367339141</v>
      </c>
      <c r="M475" s="287">
        <v>4259.3429927850393</v>
      </c>
    </row>
    <row r="476" spans="1:13" x14ac:dyDescent="0.3">
      <c r="A476" s="281"/>
      <c r="B476" s="282"/>
      <c r="C476" s="282"/>
      <c r="D476" s="282"/>
      <c r="E476" s="282"/>
      <c r="F476" s="283" t="s">
        <v>148</v>
      </c>
      <c r="G476" s="284">
        <v>540.11324427988063</v>
      </c>
      <c r="H476" s="285">
        <v>202.54246660495522</v>
      </c>
      <c r="I476" s="285">
        <v>172.80589444438203</v>
      </c>
      <c r="J476" s="285">
        <v>202.76350670298714</v>
      </c>
      <c r="K476" s="286">
        <f t="shared" si="8"/>
        <v>1.0010913271756636</v>
      </c>
      <c r="L476" s="286">
        <f t="shared" si="8"/>
        <v>1.1733598981384692</v>
      </c>
      <c r="M476" s="287">
        <v>168.44295801981636</v>
      </c>
    </row>
    <row r="477" spans="1:13" x14ac:dyDescent="0.3">
      <c r="A477" s="281"/>
      <c r="B477" s="282"/>
      <c r="C477" s="282"/>
      <c r="D477" s="282"/>
      <c r="E477" s="282"/>
      <c r="F477" s="283" t="s">
        <v>149</v>
      </c>
      <c r="G477" s="284">
        <v>7110.3788475411384</v>
      </c>
      <c r="H477" s="285">
        <v>3991.1979066042854</v>
      </c>
      <c r="I477" s="285">
        <v>3710.0964700916843</v>
      </c>
      <c r="J477" s="285">
        <v>4878.5543415352122</v>
      </c>
      <c r="K477" s="286">
        <f t="shared" si="8"/>
        <v>1.2223283474524296</v>
      </c>
      <c r="L477" s="286">
        <f t="shared" si="8"/>
        <v>1.3149400240297937</v>
      </c>
      <c r="M477" s="287">
        <v>4024.4781321226387</v>
      </c>
    </row>
    <row r="478" spans="1:13" x14ac:dyDescent="0.3">
      <c r="A478" s="281"/>
      <c r="B478" s="282"/>
      <c r="C478" s="282"/>
      <c r="D478" s="282"/>
      <c r="E478" s="282"/>
      <c r="F478" s="283" t="s">
        <v>150</v>
      </c>
      <c r="G478" s="284">
        <v>16315.998533262591</v>
      </c>
      <c r="H478" s="285">
        <v>23926.639842517114</v>
      </c>
      <c r="I478" s="285">
        <v>21796.033220794754</v>
      </c>
      <c r="J478" s="285">
        <v>25436.9908971722</v>
      </c>
      <c r="K478" s="286">
        <f t="shared" si="8"/>
        <v>1.0631242441310638</v>
      </c>
      <c r="L478" s="286">
        <f t="shared" si="8"/>
        <v>1.1670468034019947</v>
      </c>
      <c r="M478" s="287">
        <v>20501.927908616686</v>
      </c>
    </row>
    <row r="479" spans="1:13" x14ac:dyDescent="0.3">
      <c r="A479" s="281"/>
      <c r="B479" s="282"/>
      <c r="C479" s="282"/>
      <c r="D479" s="282"/>
      <c r="E479" s="282"/>
      <c r="F479" s="283" t="s">
        <v>151</v>
      </c>
      <c r="G479" s="284">
        <v>18033.381831721897</v>
      </c>
      <c r="H479" s="285">
        <v>11271.264897371493</v>
      </c>
      <c r="I479" s="285">
        <v>10823.352735342707</v>
      </c>
      <c r="J479" s="285">
        <v>13211.978832917384</v>
      </c>
      <c r="K479" s="286">
        <f t="shared" si="8"/>
        <v>1.1721824438709159</v>
      </c>
      <c r="L479" s="286">
        <f t="shared" si="8"/>
        <v>1.2206918831883606</v>
      </c>
      <c r="M479" s="287">
        <v>10173.027752167744</v>
      </c>
    </row>
    <row r="480" spans="1:13" x14ac:dyDescent="0.3">
      <c r="A480" s="281"/>
      <c r="B480" s="282"/>
      <c r="C480" s="282"/>
      <c r="D480" s="282"/>
      <c r="E480" s="282"/>
      <c r="F480" s="283" t="s">
        <v>152</v>
      </c>
      <c r="G480" s="284">
        <v>16263.906560563568</v>
      </c>
      <c r="H480" s="285">
        <v>19207.30530934297</v>
      </c>
      <c r="I480" s="285">
        <v>18068.534511219583</v>
      </c>
      <c r="J480" s="285">
        <v>13855.337470371365</v>
      </c>
      <c r="K480" s="286">
        <f t="shared" si="8"/>
        <v>0.72135769423271168</v>
      </c>
      <c r="L480" s="286">
        <f t="shared" si="8"/>
        <v>0.76682131922585917</v>
      </c>
      <c r="M480" s="287">
        <v>9459.8886217260806</v>
      </c>
    </row>
    <row r="481" spans="1:13" x14ac:dyDescent="0.3">
      <c r="A481" s="281"/>
      <c r="B481" s="282"/>
      <c r="C481" s="282"/>
      <c r="D481" s="282"/>
      <c r="E481" s="282"/>
      <c r="F481" s="283" t="s">
        <v>153</v>
      </c>
      <c r="G481" s="284">
        <v>15861.455089958581</v>
      </c>
      <c r="H481" s="285">
        <v>13680.042794763454</v>
      </c>
      <c r="I481" s="285">
        <v>12959.939332947886</v>
      </c>
      <c r="J481" s="285">
        <v>15664.05866352667</v>
      </c>
      <c r="K481" s="286">
        <f t="shared" si="8"/>
        <v>1.1450299460702471</v>
      </c>
      <c r="L481" s="286">
        <f t="shared" si="8"/>
        <v>1.2086521596365916</v>
      </c>
      <c r="M481" s="287">
        <v>10426.555452839137</v>
      </c>
    </row>
    <row r="482" spans="1:13" x14ac:dyDescent="0.3">
      <c r="A482" s="281"/>
      <c r="B482" s="282"/>
      <c r="C482" s="282"/>
      <c r="D482" s="282"/>
      <c r="E482" s="282"/>
      <c r="F482" s="283" t="s">
        <v>154</v>
      </c>
      <c r="G482" s="284">
        <v>5782.2284809118373</v>
      </c>
      <c r="H482" s="285">
        <v>3866.9317967710213</v>
      </c>
      <c r="I482" s="285">
        <v>2937.4586282892269</v>
      </c>
      <c r="J482" s="285">
        <v>3529.8710781528093</v>
      </c>
      <c r="K482" s="286">
        <f t="shared" si="8"/>
        <v>0.91283510122943845</v>
      </c>
      <c r="L482" s="286">
        <f t="shared" si="8"/>
        <v>1.2016751637481284</v>
      </c>
      <c r="M482" s="287">
        <v>2474.0062188890984</v>
      </c>
    </row>
    <row r="483" spans="1:13" x14ac:dyDescent="0.3">
      <c r="A483" s="281"/>
      <c r="B483" s="282"/>
      <c r="C483" s="282"/>
      <c r="D483" s="282"/>
      <c r="E483" s="282"/>
      <c r="F483" s="283" t="s">
        <v>155</v>
      </c>
      <c r="G483" s="284">
        <v>7922.9643003892152</v>
      </c>
      <c r="H483" s="285">
        <v>4640.4913566052192</v>
      </c>
      <c r="I483" s="285">
        <v>3142.1011905954738</v>
      </c>
      <c r="J483" s="285">
        <v>3776.5112023650913</v>
      </c>
      <c r="K483" s="286">
        <f t="shared" si="8"/>
        <v>0.81381709654294498</v>
      </c>
      <c r="L483" s="286">
        <f t="shared" si="8"/>
        <v>1.2019062955924051</v>
      </c>
      <c r="M483" s="287">
        <v>3018.1083180590149</v>
      </c>
    </row>
    <row r="484" spans="1:13" x14ac:dyDescent="0.3">
      <c r="A484" s="281"/>
      <c r="B484" s="282"/>
      <c r="C484" s="282"/>
      <c r="D484" s="282"/>
      <c r="E484" s="282"/>
      <c r="F484" s="283" t="s">
        <v>156</v>
      </c>
      <c r="G484" s="284">
        <v>11012.327047023497</v>
      </c>
      <c r="H484" s="285">
        <v>11222.875228655277</v>
      </c>
      <c r="I484" s="285">
        <v>10425.609776368879</v>
      </c>
      <c r="J484" s="285">
        <v>9755.9217383511841</v>
      </c>
      <c r="K484" s="286">
        <f t="shared" si="8"/>
        <v>0.86928897805452454</v>
      </c>
      <c r="L484" s="286">
        <f t="shared" si="8"/>
        <v>0.93576509649002615</v>
      </c>
      <c r="M484" s="287">
        <v>8409.0700687850076</v>
      </c>
    </row>
    <row r="485" spans="1:13" x14ac:dyDescent="0.3">
      <c r="A485" s="281"/>
      <c r="B485" s="282"/>
      <c r="C485" s="282"/>
      <c r="D485" s="282"/>
      <c r="E485" s="282"/>
      <c r="F485" s="283" t="s">
        <v>157</v>
      </c>
      <c r="G485" s="284">
        <v>11122.004263494857</v>
      </c>
      <c r="H485" s="285">
        <v>11410.293073490422</v>
      </c>
      <c r="I485" s="285">
        <v>10979.921727017534</v>
      </c>
      <c r="J485" s="285">
        <v>13445.713735195888</v>
      </c>
      <c r="K485" s="286">
        <f t="shared" si="8"/>
        <v>1.1783846084054026</v>
      </c>
      <c r="L485" s="286">
        <f t="shared" si="8"/>
        <v>1.2245728220549106</v>
      </c>
      <c r="M485" s="287">
        <v>8692.0924140000006</v>
      </c>
    </row>
    <row r="486" spans="1:13" x14ac:dyDescent="0.3">
      <c r="A486" s="281"/>
      <c r="B486" s="282"/>
      <c r="C486" s="282"/>
      <c r="D486" s="282"/>
      <c r="E486" s="282"/>
      <c r="F486" s="283" t="s">
        <v>158</v>
      </c>
      <c r="G486" s="284">
        <v>3290.314944164033</v>
      </c>
      <c r="H486" s="285">
        <v>4266.2817545688713</v>
      </c>
      <c r="I486" s="285">
        <v>3651.0824735745928</v>
      </c>
      <c r="J486" s="285">
        <v>3668.7497769733532</v>
      </c>
      <c r="K486" s="286">
        <f t="shared" si="8"/>
        <v>0.85994080748286128</v>
      </c>
      <c r="L486" s="286">
        <f t="shared" si="8"/>
        <v>1.0048389220256269</v>
      </c>
      <c r="M486" s="287">
        <v>2755.5405914090329</v>
      </c>
    </row>
    <row r="487" spans="1:13" x14ac:dyDescent="0.3">
      <c r="A487" s="281"/>
      <c r="B487" s="282"/>
      <c r="C487" s="282"/>
      <c r="D487" s="282"/>
      <c r="E487" s="282"/>
      <c r="F487" s="283" t="s">
        <v>159</v>
      </c>
      <c r="G487" s="284">
        <v>1659.6022839521779</v>
      </c>
      <c r="H487" s="285">
        <v>2543.3837066197502</v>
      </c>
      <c r="I487" s="285">
        <v>2543.3837066197502</v>
      </c>
      <c r="J487" s="285">
        <v>4792.1443674753618</v>
      </c>
      <c r="K487" s="286">
        <f t="shared" si="8"/>
        <v>1.8841609919111642</v>
      </c>
      <c r="L487" s="286">
        <f t="shared" si="8"/>
        <v>1.8841609919111642</v>
      </c>
      <c r="M487" s="287">
        <v>4570.5878377935505</v>
      </c>
    </row>
    <row r="488" spans="1:13" x14ac:dyDescent="0.3">
      <c r="A488" s="281"/>
      <c r="B488" s="282"/>
      <c r="C488" s="282"/>
      <c r="D488" s="282"/>
      <c r="E488" s="282"/>
      <c r="F488" s="283" t="s">
        <v>160</v>
      </c>
      <c r="G488" s="284">
        <v>20042.756812389278</v>
      </c>
      <c r="H488" s="285">
        <v>15809.922637498585</v>
      </c>
      <c r="I488" s="285">
        <v>14137.306373840776</v>
      </c>
      <c r="J488" s="285">
        <v>14868.381068982901</v>
      </c>
      <c r="K488" s="286">
        <f t="shared" si="8"/>
        <v>0.94044616219167954</v>
      </c>
      <c r="L488" s="286">
        <f t="shared" si="8"/>
        <v>1.0517124461909435</v>
      </c>
      <c r="M488" s="287">
        <v>11650.610711292044</v>
      </c>
    </row>
    <row r="489" spans="1:13" x14ac:dyDescent="0.3">
      <c r="A489" s="281"/>
      <c r="B489" s="282"/>
      <c r="C489" s="282"/>
      <c r="D489" s="282"/>
      <c r="E489" s="282"/>
      <c r="F489" s="283" t="s">
        <v>161</v>
      </c>
      <c r="G489" s="284">
        <v>3987.1428362762517</v>
      </c>
      <c r="H489" s="285">
        <v>4310.7238799366814</v>
      </c>
      <c r="I489" s="285">
        <v>4241.4487510725112</v>
      </c>
      <c r="J489" s="285">
        <v>4691.4869296961097</v>
      </c>
      <c r="K489" s="286">
        <f t="shared" si="8"/>
        <v>1.0883292598562404</v>
      </c>
      <c r="L489" s="286">
        <f t="shared" si="8"/>
        <v>1.1061048252698562</v>
      </c>
      <c r="M489" s="287">
        <v>3934.7139756902338</v>
      </c>
    </row>
    <row r="490" spans="1:13" x14ac:dyDescent="0.3">
      <c r="A490" s="281"/>
      <c r="B490" s="282"/>
      <c r="C490" s="282"/>
      <c r="D490" s="282"/>
      <c r="E490" s="282"/>
      <c r="F490" s="283" t="s">
        <v>123</v>
      </c>
      <c r="G490" s="284">
        <v>148315.66803729068</v>
      </c>
      <c r="H490" s="285">
        <v>136484.25851989401</v>
      </c>
      <c r="I490" s="285">
        <v>125602.98980426702</v>
      </c>
      <c r="J490" s="285">
        <v>137644.06972600176</v>
      </c>
      <c r="K490" s="286">
        <f t="shared" si="8"/>
        <v>1.0084977653737166</v>
      </c>
      <c r="L490" s="286">
        <f t="shared" si="8"/>
        <v>1.0958661886990024</v>
      </c>
      <c r="M490" s="287">
        <v>104518.39395419513</v>
      </c>
    </row>
    <row r="491" spans="1:13" x14ac:dyDescent="0.3">
      <c r="A491" s="281"/>
      <c r="B491" s="282"/>
      <c r="C491" s="282"/>
      <c r="D491" s="282" t="s">
        <v>44</v>
      </c>
      <c r="E491" s="282" t="s">
        <v>125</v>
      </c>
      <c r="F491" s="283" t="s">
        <v>162</v>
      </c>
      <c r="G491" s="284">
        <v>53.435897435897438</v>
      </c>
      <c r="H491" s="285">
        <v>13.358974358974359</v>
      </c>
      <c r="I491" s="285">
        <v>13.358974358974359</v>
      </c>
      <c r="J491" s="285">
        <v>5.2495424499511723</v>
      </c>
      <c r="K491" s="286">
        <f t="shared" si="8"/>
        <v>0.39295999145507815</v>
      </c>
      <c r="L491" s="286">
        <f t="shared" si="8"/>
        <v>0.39295999145507815</v>
      </c>
      <c r="M491" s="287">
        <v>0.69733847173055008</v>
      </c>
    </row>
    <row r="492" spans="1:13" x14ac:dyDescent="0.3">
      <c r="A492" s="281"/>
      <c r="B492" s="282"/>
      <c r="C492" s="282"/>
      <c r="D492" s="282"/>
      <c r="E492" s="282"/>
      <c r="F492" s="283" t="s">
        <v>163</v>
      </c>
      <c r="G492" s="284">
        <v>36.745679808786825</v>
      </c>
      <c r="H492" s="285">
        <v>9.1864199521967063</v>
      </c>
      <c r="I492" s="285">
        <v>9.1864199521967063</v>
      </c>
      <c r="J492" s="285">
        <v>2.2047407885272094</v>
      </c>
      <c r="K492" s="286">
        <f t="shared" si="8"/>
        <v>0.24</v>
      </c>
      <c r="L492" s="286">
        <f t="shared" si="8"/>
        <v>0.24</v>
      </c>
      <c r="M492" s="288"/>
    </row>
    <row r="493" spans="1:13" x14ac:dyDescent="0.3">
      <c r="A493" s="281"/>
      <c r="B493" s="282"/>
      <c r="C493" s="282"/>
      <c r="D493" s="282"/>
      <c r="E493" s="282"/>
      <c r="F493" s="283" t="s">
        <v>166</v>
      </c>
      <c r="G493" s="284">
        <v>224.24141442336918</v>
      </c>
      <c r="H493" s="285">
        <v>31.684084635431418</v>
      </c>
      <c r="I493" s="285">
        <v>31.684084635431418</v>
      </c>
      <c r="J493" s="285">
        <v>11.538356824530151</v>
      </c>
      <c r="K493" s="286">
        <f t="shared" si="8"/>
        <v>0.36416885503541208</v>
      </c>
      <c r="L493" s="286">
        <f t="shared" si="8"/>
        <v>0.36416885503541208</v>
      </c>
      <c r="M493" s="287">
        <v>5.3494259532098418</v>
      </c>
    </row>
    <row r="494" spans="1:13" x14ac:dyDescent="0.3">
      <c r="A494" s="281"/>
      <c r="B494" s="282"/>
      <c r="C494" s="282"/>
      <c r="D494" s="282"/>
      <c r="E494" s="282"/>
      <c r="F494" s="283" t="s">
        <v>168</v>
      </c>
      <c r="G494" s="284">
        <v>161.43530415882202</v>
      </c>
      <c r="H494" s="285">
        <v>40.358826039705505</v>
      </c>
      <c r="I494" s="285">
        <v>40.358826039705505</v>
      </c>
      <c r="J494" s="285">
        <v>18.363295224444681</v>
      </c>
      <c r="K494" s="286">
        <f t="shared" si="8"/>
        <v>0.45500072787991025</v>
      </c>
      <c r="L494" s="286">
        <f t="shared" si="8"/>
        <v>0.45500072787991025</v>
      </c>
      <c r="M494" s="287">
        <v>13.138789319277105</v>
      </c>
    </row>
    <row r="495" spans="1:13" x14ac:dyDescent="0.3">
      <c r="A495" s="281"/>
      <c r="B495" s="282"/>
      <c r="C495" s="282"/>
      <c r="D495" s="282"/>
      <c r="E495" s="282"/>
      <c r="F495" s="283" t="s">
        <v>170</v>
      </c>
      <c r="G495" s="284">
        <v>34.365740110476814</v>
      </c>
      <c r="H495" s="285">
        <v>4.2957175138096018</v>
      </c>
      <c r="I495" s="285">
        <v>4.2957175138096018</v>
      </c>
      <c r="J495" s="285">
        <v>3.3760902350401012</v>
      </c>
      <c r="K495" s="286">
        <f t="shared" si="8"/>
        <v>0.7859199829101563</v>
      </c>
      <c r="L495" s="286">
        <f t="shared" si="8"/>
        <v>0.7859199829101563</v>
      </c>
      <c r="M495" s="287">
        <v>1.6880451175200506</v>
      </c>
    </row>
    <row r="496" spans="1:13" x14ac:dyDescent="0.3">
      <c r="A496" s="281"/>
      <c r="B496" s="282"/>
      <c r="C496" s="282"/>
      <c r="D496" s="282"/>
      <c r="E496" s="282"/>
      <c r="F496" s="283" t="s">
        <v>171</v>
      </c>
      <c r="G496" s="284">
        <v>31.702054794520546</v>
      </c>
      <c r="H496" s="285">
        <v>7.9255136986301364</v>
      </c>
      <c r="I496" s="285">
        <v>7.9255136986301364</v>
      </c>
      <c r="J496" s="285">
        <v>3.1144097952908032</v>
      </c>
      <c r="K496" s="286">
        <f t="shared" si="8"/>
        <v>0.39295999145507815</v>
      </c>
      <c r="L496" s="286">
        <f t="shared" si="8"/>
        <v>0.39295999145507815</v>
      </c>
      <c r="M496" s="288"/>
    </row>
    <row r="497" spans="1:13" x14ac:dyDescent="0.3">
      <c r="A497" s="281"/>
      <c r="B497" s="282"/>
      <c r="C497" s="282"/>
      <c r="D497" s="282"/>
      <c r="E497" s="282"/>
      <c r="F497" s="283" t="s">
        <v>172</v>
      </c>
      <c r="G497" s="284">
        <v>125.2364507453201</v>
      </c>
      <c r="H497" s="285">
        <v>17.562024645060951</v>
      </c>
      <c r="I497" s="285">
        <v>17.562024645060951</v>
      </c>
      <c r="J497" s="285">
        <v>16.66177032259731</v>
      </c>
      <c r="K497" s="286">
        <f t="shared" si="8"/>
        <v>0.94873857993834299</v>
      </c>
      <c r="L497" s="286">
        <f t="shared" si="8"/>
        <v>0.94873857993834299</v>
      </c>
      <c r="M497" s="287">
        <v>10.0063893812918</v>
      </c>
    </row>
    <row r="498" spans="1:13" x14ac:dyDescent="0.3">
      <c r="A498" s="281"/>
      <c r="B498" s="282"/>
      <c r="C498" s="282"/>
      <c r="D498" s="282"/>
      <c r="E498" s="282"/>
      <c r="F498" s="283" t="s">
        <v>173</v>
      </c>
      <c r="G498" s="284">
        <v>79.3977603325324</v>
      </c>
      <c r="H498" s="285">
        <v>152.17904063735375</v>
      </c>
      <c r="I498" s="285">
        <v>152.17904063735375</v>
      </c>
      <c r="J498" s="285">
        <v>126.75058330257347</v>
      </c>
      <c r="K498" s="286">
        <f t="shared" si="8"/>
        <v>0.83290433933423924</v>
      </c>
      <c r="L498" s="286">
        <f t="shared" si="8"/>
        <v>0.83290433933423924</v>
      </c>
      <c r="M498" s="287">
        <v>108.55050116994192</v>
      </c>
    </row>
    <row r="499" spans="1:13" x14ac:dyDescent="0.3">
      <c r="A499" s="281"/>
      <c r="B499" s="282"/>
      <c r="C499" s="282"/>
      <c r="D499" s="282"/>
      <c r="E499" s="282"/>
      <c r="F499" s="283" t="s">
        <v>123</v>
      </c>
      <c r="G499" s="284">
        <v>746.56030180972527</v>
      </c>
      <c r="H499" s="285">
        <v>276.55060148116246</v>
      </c>
      <c r="I499" s="285">
        <v>276.55060148116246</v>
      </c>
      <c r="J499" s="285">
        <v>187.25878894295491</v>
      </c>
      <c r="K499" s="286">
        <f t="shared" si="8"/>
        <v>0.6771230579142683</v>
      </c>
      <c r="L499" s="286">
        <f t="shared" si="8"/>
        <v>0.6771230579142683</v>
      </c>
      <c r="M499" s="287">
        <v>139.43048941297127</v>
      </c>
    </row>
    <row r="500" spans="1:13" x14ac:dyDescent="0.3">
      <c r="A500" s="281"/>
      <c r="B500" s="282"/>
      <c r="C500" s="282"/>
      <c r="D500" s="282" t="s">
        <v>7</v>
      </c>
      <c r="E500" s="282" t="s">
        <v>125</v>
      </c>
      <c r="F500" s="283" t="s">
        <v>174</v>
      </c>
      <c r="G500" s="284">
        <v>303.15790499789489</v>
      </c>
      <c r="H500" s="285">
        <v>232.36075704630389</v>
      </c>
      <c r="I500" s="285">
        <v>232.36075704630389</v>
      </c>
      <c r="J500" s="285">
        <v>345.19469660225911</v>
      </c>
      <c r="K500" s="286">
        <f t="shared" si="8"/>
        <v>1.4855980888953213</v>
      </c>
      <c r="L500" s="286">
        <f t="shared" si="8"/>
        <v>1.4855980888953213</v>
      </c>
      <c r="M500" s="287">
        <v>301.05680004390848</v>
      </c>
    </row>
    <row r="501" spans="1:13" x14ac:dyDescent="0.3">
      <c r="A501" s="281"/>
      <c r="B501" s="282"/>
      <c r="C501" s="282"/>
      <c r="D501" s="282"/>
      <c r="E501" s="282"/>
      <c r="F501" s="283" t="s">
        <v>175</v>
      </c>
      <c r="G501" s="284">
        <v>303.29987398772533</v>
      </c>
      <c r="H501" s="285">
        <v>308.02230793910093</v>
      </c>
      <c r="I501" s="285">
        <v>307.79623484349673</v>
      </c>
      <c r="J501" s="285">
        <v>381.49372416995141</v>
      </c>
      <c r="K501" s="286">
        <f t="shared" si="8"/>
        <v>1.2385262831203008</v>
      </c>
      <c r="L501" s="286">
        <f t="shared" si="8"/>
        <v>1.2394359676424476</v>
      </c>
      <c r="M501" s="287">
        <v>358.52694502007796</v>
      </c>
    </row>
    <row r="502" spans="1:13" x14ac:dyDescent="0.3">
      <c r="A502" s="281"/>
      <c r="B502" s="282"/>
      <c r="C502" s="282"/>
      <c r="D502" s="282"/>
      <c r="E502" s="282"/>
      <c r="F502" s="283" t="s">
        <v>176</v>
      </c>
      <c r="G502" s="284">
        <v>74.474814128145596</v>
      </c>
      <c r="H502" s="285">
        <v>14.894963047581362</v>
      </c>
      <c r="I502" s="285">
        <v>14.894963047581362</v>
      </c>
      <c r="J502" s="285">
        <v>25.607419817086672</v>
      </c>
      <c r="K502" s="286">
        <f t="shared" si="8"/>
        <v>1.7191999560713778</v>
      </c>
      <c r="L502" s="286">
        <f t="shared" si="8"/>
        <v>1.7191999560713778</v>
      </c>
      <c r="M502" s="287">
        <v>25.106517144951777</v>
      </c>
    </row>
    <row r="503" spans="1:13" x14ac:dyDescent="0.3">
      <c r="A503" s="281"/>
      <c r="B503" s="282"/>
      <c r="C503" s="282"/>
      <c r="D503" s="282"/>
      <c r="E503" s="282"/>
      <c r="F503" s="283" t="s">
        <v>7</v>
      </c>
      <c r="G503" s="284">
        <v>786.43317026231591</v>
      </c>
      <c r="H503" s="285">
        <v>609.71995802056426</v>
      </c>
      <c r="I503" s="285">
        <v>609.71995802056426</v>
      </c>
      <c r="J503" s="285">
        <v>487.09756361942345</v>
      </c>
      <c r="K503" s="286">
        <f t="shared" si="8"/>
        <v>0.79888735346759787</v>
      </c>
      <c r="L503" s="286">
        <f t="shared" si="8"/>
        <v>0.79888735346759787</v>
      </c>
      <c r="M503" s="287">
        <v>423.33692171795735</v>
      </c>
    </row>
    <row r="504" spans="1:13" x14ac:dyDescent="0.3">
      <c r="A504" s="281"/>
      <c r="B504" s="282"/>
      <c r="C504" s="282"/>
      <c r="D504" s="282"/>
      <c r="E504" s="282"/>
      <c r="F504" s="283" t="s">
        <v>123</v>
      </c>
      <c r="G504" s="284">
        <v>1467.3657633760818</v>
      </c>
      <c r="H504" s="285">
        <v>1164.9979860535504</v>
      </c>
      <c r="I504" s="285">
        <v>1164.7719129579461</v>
      </c>
      <c r="J504" s="285">
        <v>1239.3934042087208</v>
      </c>
      <c r="K504" s="286">
        <f t="shared" si="8"/>
        <v>1.0638588384235632</v>
      </c>
      <c r="L504" s="286">
        <f t="shared" si="8"/>
        <v>1.064065325082636</v>
      </c>
      <c r="M504" s="287">
        <v>1108.0271839268958</v>
      </c>
    </row>
    <row r="505" spans="1:13" x14ac:dyDescent="0.3">
      <c r="A505" s="281"/>
      <c r="B505" s="282"/>
      <c r="C505" s="282"/>
      <c r="D505" s="282" t="s">
        <v>45</v>
      </c>
      <c r="E505" s="282" t="s">
        <v>125</v>
      </c>
      <c r="F505" s="283" t="s">
        <v>179</v>
      </c>
      <c r="G505" s="284">
        <v>338.05889763312831</v>
      </c>
      <c r="H505" s="285">
        <v>121.63833724490752</v>
      </c>
      <c r="I505" s="285">
        <v>111.37083850987632</v>
      </c>
      <c r="J505" s="285">
        <v>116.7047566644957</v>
      </c>
      <c r="K505" s="286">
        <f t="shared" si="8"/>
        <v>0.95944057858602172</v>
      </c>
      <c r="L505" s="286">
        <f t="shared" si="8"/>
        <v>1.0478933105468751</v>
      </c>
      <c r="M505" s="287">
        <v>102.11666321435649</v>
      </c>
    </row>
    <row r="506" spans="1:13" x14ac:dyDescent="0.3">
      <c r="A506" s="281"/>
      <c r="B506" s="282"/>
      <c r="C506" s="282"/>
      <c r="D506" s="282"/>
      <c r="E506" s="282"/>
      <c r="F506" s="283" t="s">
        <v>180</v>
      </c>
      <c r="G506" s="284">
        <v>24.825881163719004</v>
      </c>
      <c r="H506" s="285">
        <v>30.163446442571772</v>
      </c>
      <c r="I506" s="285">
        <v>30.163446442571772</v>
      </c>
      <c r="J506" s="285">
        <v>6.0972361865216564</v>
      </c>
      <c r="K506" s="286">
        <f t="shared" ref="K506:L562" si="9">IFERROR($J506/H506,"")</f>
        <v>0.20213990460706116</v>
      </c>
      <c r="L506" s="286">
        <f t="shared" si="9"/>
        <v>0.20213990460706116</v>
      </c>
      <c r="M506" s="287">
        <v>6.0972361865216564</v>
      </c>
    </row>
    <row r="507" spans="1:13" x14ac:dyDescent="0.3">
      <c r="A507" s="281"/>
      <c r="B507" s="282"/>
      <c r="C507" s="282"/>
      <c r="D507" s="282"/>
      <c r="E507" s="282"/>
      <c r="F507" s="283" t="s">
        <v>182</v>
      </c>
      <c r="G507" s="284">
        <v>243.24078391115643</v>
      </c>
      <c r="H507" s="285">
        <v>121.62039195557821</v>
      </c>
      <c r="I507" s="285">
        <v>115.99090418907119</v>
      </c>
      <c r="J507" s="285">
        <v>65.051431801339504</v>
      </c>
      <c r="K507" s="286">
        <f t="shared" si="9"/>
        <v>0.53487273602192886</v>
      </c>
      <c r="L507" s="286">
        <f t="shared" si="9"/>
        <v>0.56083218124847356</v>
      </c>
      <c r="M507" s="287">
        <v>32.452745270945854</v>
      </c>
    </row>
    <row r="508" spans="1:13" x14ac:dyDescent="0.3">
      <c r="A508" s="281"/>
      <c r="B508" s="282"/>
      <c r="C508" s="282"/>
      <c r="D508" s="282"/>
      <c r="E508" s="282"/>
      <c r="F508" s="283" t="s">
        <v>183</v>
      </c>
      <c r="G508" s="284">
        <v>1515.2748006310871</v>
      </c>
      <c r="H508" s="285">
        <v>621.09254959019449</v>
      </c>
      <c r="I508" s="285">
        <v>621.09254959019449</v>
      </c>
      <c r="J508" s="285">
        <v>433.86810121864244</v>
      </c>
      <c r="K508" s="286">
        <f t="shared" si="9"/>
        <v>0.69855628038834894</v>
      </c>
      <c r="L508" s="286">
        <f t="shared" si="9"/>
        <v>0.69855628038834894</v>
      </c>
      <c r="M508" s="287">
        <v>276.13166655827206</v>
      </c>
    </row>
    <row r="509" spans="1:13" x14ac:dyDescent="0.3">
      <c r="A509" s="281"/>
      <c r="B509" s="282"/>
      <c r="C509" s="282"/>
      <c r="D509" s="282"/>
      <c r="E509" s="282"/>
      <c r="F509" s="283" t="s">
        <v>184</v>
      </c>
      <c r="G509" s="284">
        <v>73.964478756029862</v>
      </c>
      <c r="H509" s="285">
        <v>36.982239378014931</v>
      </c>
      <c r="I509" s="285">
        <v>36.982239378014931</v>
      </c>
      <c r="J509" s="285">
        <v>21.798811269265791</v>
      </c>
      <c r="K509" s="286">
        <f t="shared" si="9"/>
        <v>0.58944000244140626</v>
      </c>
      <c r="L509" s="286">
        <f t="shared" si="9"/>
        <v>0.58944000244140626</v>
      </c>
      <c r="M509" s="287">
        <v>18.165676433924286</v>
      </c>
    </row>
    <row r="510" spans="1:13" x14ac:dyDescent="0.3">
      <c r="A510" s="281"/>
      <c r="B510" s="282"/>
      <c r="C510" s="282"/>
      <c r="D510" s="282"/>
      <c r="E510" s="282"/>
      <c r="F510" s="283" t="s">
        <v>185</v>
      </c>
      <c r="G510" s="284">
        <v>90.017870341084929</v>
      </c>
      <c r="H510" s="285">
        <v>36.457237595449058</v>
      </c>
      <c r="I510" s="285">
        <v>36.457237595449058</v>
      </c>
      <c r="J510" s="285">
        <v>66.325165768460423</v>
      </c>
      <c r="K510" s="286">
        <f t="shared" si="9"/>
        <v>1.8192592237635625</v>
      </c>
      <c r="L510" s="286">
        <f t="shared" si="9"/>
        <v>1.8192592237635625</v>
      </c>
      <c r="M510" s="287">
        <v>44.216779010391875</v>
      </c>
    </row>
    <row r="511" spans="1:13" x14ac:dyDescent="0.3">
      <c r="A511" s="281"/>
      <c r="B511" s="282"/>
      <c r="C511" s="282"/>
      <c r="D511" s="282"/>
      <c r="E511" s="282"/>
      <c r="F511" s="283" t="s">
        <v>186</v>
      </c>
      <c r="G511" s="284">
        <v>108.93256632670773</v>
      </c>
      <c r="H511" s="285">
        <v>61.274568558773097</v>
      </c>
      <c r="I511" s="285">
        <v>59.91291156085034</v>
      </c>
      <c r="J511" s="285">
        <v>29.42922168665681</v>
      </c>
      <c r="K511" s="286">
        <f t="shared" si="9"/>
        <v>0.48028443739149312</v>
      </c>
      <c r="L511" s="286">
        <f t="shared" si="9"/>
        <v>0.49119999212134974</v>
      </c>
      <c r="M511" s="287">
        <v>23.037058661362018</v>
      </c>
    </row>
    <row r="512" spans="1:13" x14ac:dyDescent="0.3">
      <c r="A512" s="281"/>
      <c r="B512" s="282"/>
      <c r="C512" s="282"/>
      <c r="D512" s="282"/>
      <c r="E512" s="282"/>
      <c r="F512" s="283" t="s">
        <v>123</v>
      </c>
      <c r="G512" s="284">
        <v>2394.3152787629128</v>
      </c>
      <c r="H512" s="285">
        <v>1029.2287707654891</v>
      </c>
      <c r="I512" s="285">
        <v>1011.9701272660282</v>
      </c>
      <c r="J512" s="285">
        <v>739.27472459538239</v>
      </c>
      <c r="K512" s="286">
        <f t="shared" si="9"/>
        <v>0.71828027508942127</v>
      </c>
      <c r="L512" s="286">
        <f t="shared" si="9"/>
        <v>0.73053018530559921</v>
      </c>
      <c r="M512" s="287">
        <v>502.21782533577419</v>
      </c>
    </row>
    <row r="513" spans="1:13" x14ac:dyDescent="0.3">
      <c r="A513" s="281"/>
      <c r="B513" s="282"/>
      <c r="C513" s="282"/>
      <c r="D513" s="282" t="s">
        <v>46</v>
      </c>
      <c r="E513" s="282" t="s">
        <v>125</v>
      </c>
      <c r="F513" s="283" t="s">
        <v>187</v>
      </c>
      <c r="G513" s="284">
        <v>86.395811083422402</v>
      </c>
      <c r="H513" s="285">
        <v>10.7994763854278</v>
      </c>
      <c r="I513" s="285">
        <v>10.7994763854278</v>
      </c>
      <c r="J513" s="285">
        <v>3.0065741597883271</v>
      </c>
      <c r="K513" s="286">
        <f t="shared" si="9"/>
        <v>0.2783999938964844</v>
      </c>
      <c r="L513" s="286">
        <f t="shared" si="9"/>
        <v>0.2783999938964844</v>
      </c>
      <c r="M513" s="288"/>
    </row>
    <row r="514" spans="1:13" x14ac:dyDescent="0.3">
      <c r="A514" s="281"/>
      <c r="B514" s="282"/>
      <c r="C514" s="282"/>
      <c r="D514" s="282"/>
      <c r="E514" s="282"/>
      <c r="F514" s="283" t="s">
        <v>189</v>
      </c>
      <c r="G514" s="284">
        <v>7825.6361289481029</v>
      </c>
      <c r="H514" s="285">
        <v>3321.0195648809777</v>
      </c>
      <c r="I514" s="285">
        <v>3136.9533097023527</v>
      </c>
      <c r="J514" s="285">
        <v>3288.5101154986992</v>
      </c>
      <c r="K514" s="286">
        <f t="shared" si="9"/>
        <v>0.99021100335389212</v>
      </c>
      <c r="L514" s="286">
        <f t="shared" si="9"/>
        <v>1.0483133763348</v>
      </c>
      <c r="M514" s="287">
        <v>1100.9700381289558</v>
      </c>
    </row>
    <row r="515" spans="1:13" x14ac:dyDescent="0.3">
      <c r="A515" s="281"/>
      <c r="B515" s="282"/>
      <c r="C515" s="282"/>
      <c r="D515" s="282"/>
      <c r="E515" s="282"/>
      <c r="F515" s="283" t="s">
        <v>190</v>
      </c>
      <c r="G515" s="284">
        <v>1776.3933478945148</v>
      </c>
      <c r="H515" s="285">
        <v>745.12898313100402</v>
      </c>
      <c r="I515" s="285">
        <v>669.16610538152281</v>
      </c>
      <c r="J515" s="285">
        <v>299.22583838708294</v>
      </c>
      <c r="K515" s="286">
        <f t="shared" si="9"/>
        <v>0.40157589512858188</v>
      </c>
      <c r="L515" s="286">
        <f t="shared" si="9"/>
        <v>0.44716227552571619</v>
      </c>
      <c r="M515" s="287">
        <v>163.81259983795556</v>
      </c>
    </row>
    <row r="516" spans="1:13" x14ac:dyDescent="0.3">
      <c r="A516" s="281"/>
      <c r="B516" s="282"/>
      <c r="C516" s="282"/>
      <c r="D516" s="282"/>
      <c r="E516" s="282"/>
      <c r="F516" s="283" t="s">
        <v>191</v>
      </c>
      <c r="G516" s="284">
        <v>213.54833890260909</v>
      </c>
      <c r="H516" s="285">
        <v>142.89195118106196</v>
      </c>
      <c r="I516" s="285">
        <v>142.89195118106196</v>
      </c>
      <c r="J516" s="285">
        <v>36.207989737259389</v>
      </c>
      <c r="K516" s="286">
        <f t="shared" si="9"/>
        <v>0.25339418657233775</v>
      </c>
      <c r="L516" s="286">
        <f t="shared" si="9"/>
        <v>0.25339418657233775</v>
      </c>
      <c r="M516" s="287">
        <v>0.60097173108170876</v>
      </c>
    </row>
    <row r="517" spans="1:13" x14ac:dyDescent="0.3">
      <c r="A517" s="281"/>
      <c r="B517" s="282"/>
      <c r="C517" s="282"/>
      <c r="D517" s="282"/>
      <c r="E517" s="282"/>
      <c r="F517" s="283" t="s">
        <v>192</v>
      </c>
      <c r="G517" s="284">
        <v>39.958814906093274</v>
      </c>
      <c r="H517" s="285">
        <v>2.4974259316308296</v>
      </c>
      <c r="I517" s="285">
        <v>2.4974259316308296</v>
      </c>
      <c r="J517" s="285">
        <v>1.4984555589784978</v>
      </c>
      <c r="K517" s="286">
        <f t="shared" si="9"/>
        <v>0.6</v>
      </c>
      <c r="L517" s="286">
        <f t="shared" si="9"/>
        <v>0.6</v>
      </c>
      <c r="M517" s="287">
        <v>0.86910422420752864</v>
      </c>
    </row>
    <row r="518" spans="1:13" x14ac:dyDescent="0.3">
      <c r="A518" s="281"/>
      <c r="B518" s="282"/>
      <c r="C518" s="282"/>
      <c r="D518" s="282"/>
      <c r="E518" s="282"/>
      <c r="F518" s="283" t="s">
        <v>193</v>
      </c>
      <c r="G518" s="284">
        <v>163.05969364086019</v>
      </c>
      <c r="H518" s="285">
        <v>84.29406505519114</v>
      </c>
      <c r="I518" s="285">
        <v>84.29406505519114</v>
      </c>
      <c r="J518" s="285">
        <v>69.178990136825831</v>
      </c>
      <c r="K518" s="286">
        <f t="shared" si="9"/>
        <v>0.82068636850686005</v>
      </c>
      <c r="L518" s="286">
        <f t="shared" si="9"/>
        <v>0.82068636850686005</v>
      </c>
      <c r="M518" s="287">
        <v>40.015273346678704</v>
      </c>
    </row>
    <row r="519" spans="1:13" x14ac:dyDescent="0.3">
      <c r="A519" s="281"/>
      <c r="B519" s="282"/>
      <c r="C519" s="282"/>
      <c r="D519" s="282"/>
      <c r="E519" s="282"/>
      <c r="F519" s="283" t="s">
        <v>194</v>
      </c>
      <c r="G519" s="284">
        <v>42.390348595213361</v>
      </c>
      <c r="H519" s="285">
        <v>21.19517429760668</v>
      </c>
      <c r="I519" s="285">
        <v>21.19517429760668</v>
      </c>
      <c r="J519" s="285">
        <v>18.73992473776558</v>
      </c>
      <c r="K519" s="286">
        <f t="shared" si="9"/>
        <v>0.88415997314453121</v>
      </c>
      <c r="L519" s="286">
        <f t="shared" si="9"/>
        <v>0.88415997314453121</v>
      </c>
      <c r="M519" s="288"/>
    </row>
    <row r="520" spans="1:13" x14ac:dyDescent="0.3">
      <c r="A520" s="281"/>
      <c r="B520" s="282"/>
      <c r="C520" s="282"/>
      <c r="D520" s="282"/>
      <c r="E520" s="282"/>
      <c r="F520" s="283" t="s">
        <v>195</v>
      </c>
      <c r="G520" s="284">
        <v>371.54970981804115</v>
      </c>
      <c r="H520" s="285">
        <v>299.55488400645697</v>
      </c>
      <c r="I520" s="285">
        <v>299.55488400645697</v>
      </c>
      <c r="J520" s="285">
        <v>362.83651153831846</v>
      </c>
      <c r="K520" s="286">
        <f t="shared" si="9"/>
        <v>1.2112521975455337</v>
      </c>
      <c r="L520" s="286">
        <f t="shared" si="9"/>
        <v>1.2112521975455337</v>
      </c>
      <c r="M520" s="287">
        <v>125.92051866787666</v>
      </c>
    </row>
    <row r="521" spans="1:13" x14ac:dyDescent="0.3">
      <c r="A521" s="281"/>
      <c r="B521" s="282"/>
      <c r="C521" s="282"/>
      <c r="D521" s="282"/>
      <c r="E521" s="282"/>
      <c r="F521" s="283" t="s">
        <v>196</v>
      </c>
      <c r="G521" s="284">
        <v>4341.7853458460777</v>
      </c>
      <c r="H521" s="285">
        <v>1845.5861803463858</v>
      </c>
      <c r="I521" s="285">
        <v>1786.5083025048546</v>
      </c>
      <c r="J521" s="285">
        <v>1356.6779886829502</v>
      </c>
      <c r="K521" s="286">
        <f t="shared" si="9"/>
        <v>0.73509327450009632</v>
      </c>
      <c r="L521" s="286">
        <f t="shared" si="9"/>
        <v>0.75940200601405472</v>
      </c>
      <c r="M521" s="287">
        <v>985.04250151760777</v>
      </c>
    </row>
    <row r="522" spans="1:13" x14ac:dyDescent="0.3">
      <c r="A522" s="281"/>
      <c r="B522" s="282"/>
      <c r="C522" s="282"/>
      <c r="D522" s="282"/>
      <c r="E522" s="282"/>
      <c r="F522" s="283" t="s">
        <v>197</v>
      </c>
      <c r="G522" s="284">
        <v>86.098090277777771</v>
      </c>
      <c r="H522" s="285">
        <v>64.573567708333329</v>
      </c>
      <c r="I522" s="285">
        <v>64.573567708333329</v>
      </c>
      <c r="J522" s="285">
        <v>76.124485187795415</v>
      </c>
      <c r="K522" s="286">
        <f t="shared" si="9"/>
        <v>1.1788799641927081</v>
      </c>
      <c r="L522" s="286">
        <f t="shared" si="9"/>
        <v>1.1788799641927081</v>
      </c>
      <c r="M522" s="287">
        <v>42.291382995446519</v>
      </c>
    </row>
    <row r="523" spans="1:13" x14ac:dyDescent="0.3">
      <c r="A523" s="281"/>
      <c r="B523" s="282"/>
      <c r="C523" s="282"/>
      <c r="D523" s="282"/>
      <c r="E523" s="282"/>
      <c r="F523" s="283" t="s">
        <v>198</v>
      </c>
      <c r="G523" s="284">
        <v>206.83511843704559</v>
      </c>
      <c r="H523" s="285">
        <v>232.68950824167626</v>
      </c>
      <c r="I523" s="285">
        <v>232.68950824167626</v>
      </c>
      <c r="J523" s="285">
        <v>570.78839890236122</v>
      </c>
      <c r="K523" s="286">
        <f t="shared" si="9"/>
        <v>2.4530044487847227</v>
      </c>
      <c r="L523" s="286">
        <f t="shared" si="9"/>
        <v>2.4530044487847227</v>
      </c>
      <c r="M523" s="287">
        <v>155.1263388277842</v>
      </c>
    </row>
    <row r="524" spans="1:13" x14ac:dyDescent="0.3">
      <c r="A524" s="281"/>
      <c r="B524" s="282"/>
      <c r="C524" s="282"/>
      <c r="D524" s="282"/>
      <c r="E524" s="282"/>
      <c r="F524" s="283" t="s">
        <v>123</v>
      </c>
      <c r="G524" s="284">
        <v>15153.650748349759</v>
      </c>
      <c r="H524" s="285">
        <v>6770.2307811657529</v>
      </c>
      <c r="I524" s="285">
        <v>6451.123770396116</v>
      </c>
      <c r="J524" s="285">
        <v>6082.7952725278246</v>
      </c>
      <c r="K524" s="286">
        <f t="shared" si="9"/>
        <v>0.89846202723985136</v>
      </c>
      <c r="L524" s="286">
        <f t="shared" si="9"/>
        <v>0.94290475412074215</v>
      </c>
      <c r="M524" s="287">
        <v>2614.6487292775946</v>
      </c>
    </row>
    <row r="525" spans="1:13" x14ac:dyDescent="0.3">
      <c r="A525" s="281"/>
      <c r="B525" s="282"/>
      <c r="C525" s="282"/>
      <c r="D525" s="282" t="s">
        <v>68</v>
      </c>
      <c r="E525" s="282" t="s">
        <v>125</v>
      </c>
      <c r="F525" s="283" t="s">
        <v>202</v>
      </c>
      <c r="G525" s="284">
        <v>337.39778073035797</v>
      </c>
      <c r="H525" s="285">
        <v>471.36257717480788</v>
      </c>
      <c r="I525" s="285">
        <v>471.36257717480788</v>
      </c>
      <c r="J525" s="285">
        <v>533.70236999359474</v>
      </c>
      <c r="K525" s="286">
        <f t="shared" si="9"/>
        <v>1.1322544381703594</v>
      </c>
      <c r="L525" s="286">
        <f t="shared" si="9"/>
        <v>1.1322544381703594</v>
      </c>
      <c r="M525" s="287">
        <v>529.95002355428062</v>
      </c>
    </row>
    <row r="526" spans="1:13" x14ac:dyDescent="0.3">
      <c r="A526" s="281"/>
      <c r="B526" s="282"/>
      <c r="C526" s="282"/>
      <c r="D526" s="282"/>
      <c r="E526" s="282"/>
      <c r="F526" s="283" t="s">
        <v>203</v>
      </c>
      <c r="G526" s="284">
        <v>3787.0774624149935</v>
      </c>
      <c r="H526" s="285">
        <v>7841.4638044327585</v>
      </c>
      <c r="I526" s="285">
        <v>7741.4318537130248</v>
      </c>
      <c r="J526" s="285">
        <v>8324.2052397307289</v>
      </c>
      <c r="K526" s="286">
        <f t="shared" si="9"/>
        <v>1.0615626683152037</v>
      </c>
      <c r="L526" s="286">
        <f t="shared" si="9"/>
        <v>1.0752797928122546</v>
      </c>
      <c r="M526" s="287">
        <v>6580.2952476405244</v>
      </c>
    </row>
    <row r="527" spans="1:13" x14ac:dyDescent="0.3">
      <c r="A527" s="281"/>
      <c r="B527" s="282"/>
      <c r="C527" s="282"/>
      <c r="D527" s="282"/>
      <c r="E527" s="282"/>
      <c r="F527" s="283" t="s">
        <v>205</v>
      </c>
      <c r="G527" s="284">
        <v>1264.9656227266812</v>
      </c>
      <c r="H527" s="285">
        <v>1029.336896681895</v>
      </c>
      <c r="I527" s="285">
        <v>1023.4766687787885</v>
      </c>
      <c r="J527" s="285">
        <v>868.53239304597889</v>
      </c>
      <c r="K527" s="286">
        <f t="shared" si="9"/>
        <v>0.843778548933517</v>
      </c>
      <c r="L527" s="286">
        <f t="shared" si="9"/>
        <v>0.84860986043024411</v>
      </c>
      <c r="M527" s="287">
        <v>546.39862368089302</v>
      </c>
    </row>
    <row r="528" spans="1:13" x14ac:dyDescent="0.3">
      <c r="A528" s="281"/>
      <c r="B528" s="282"/>
      <c r="C528" s="282"/>
      <c r="D528" s="282"/>
      <c r="E528" s="282"/>
      <c r="F528" s="283" t="s">
        <v>206</v>
      </c>
      <c r="G528" s="284">
        <v>441.51034073957493</v>
      </c>
      <c r="H528" s="285">
        <v>222.11918667325136</v>
      </c>
      <c r="I528" s="285">
        <v>222.11918667325136</v>
      </c>
      <c r="J528" s="285">
        <v>341.72855858193691</v>
      </c>
      <c r="K528" s="286">
        <f t="shared" si="9"/>
        <v>1.5384918507046266</v>
      </c>
      <c r="L528" s="286">
        <f t="shared" si="9"/>
        <v>1.5384918507046266</v>
      </c>
      <c r="M528" s="287">
        <v>132.24754748752179</v>
      </c>
    </row>
    <row r="529" spans="1:13" x14ac:dyDescent="0.3">
      <c r="A529" s="281"/>
      <c r="B529" s="282"/>
      <c r="C529" s="282"/>
      <c r="D529" s="282"/>
      <c r="E529" s="282"/>
      <c r="F529" s="283" t="s">
        <v>207</v>
      </c>
      <c r="G529" s="284">
        <v>37.3115812068351</v>
      </c>
      <c r="H529" s="285">
        <v>25.47580657552178</v>
      </c>
      <c r="I529" s="285">
        <v>25.47580657552178</v>
      </c>
      <c r="J529" s="285">
        <v>12.956841511079297</v>
      </c>
      <c r="K529" s="286">
        <f t="shared" si="9"/>
        <v>0.50859396630561526</v>
      </c>
      <c r="L529" s="286">
        <f t="shared" si="9"/>
        <v>0.50859396630561526</v>
      </c>
      <c r="M529" s="287">
        <v>11.606821645060855</v>
      </c>
    </row>
    <row r="530" spans="1:13" x14ac:dyDescent="0.3">
      <c r="A530" s="281"/>
      <c r="B530" s="282"/>
      <c r="C530" s="282"/>
      <c r="D530" s="282"/>
      <c r="E530" s="282"/>
      <c r="F530" s="283" t="s">
        <v>208</v>
      </c>
      <c r="G530" s="284">
        <v>1048.8877390425707</v>
      </c>
      <c r="H530" s="285">
        <v>1620.1141329304219</v>
      </c>
      <c r="I530" s="285">
        <v>1620.1141329304219</v>
      </c>
      <c r="J530" s="285">
        <v>2834.0607558116717</v>
      </c>
      <c r="K530" s="286">
        <f t="shared" si="9"/>
        <v>1.7492969774206546</v>
      </c>
      <c r="L530" s="286">
        <f t="shared" si="9"/>
        <v>1.7492969774206546</v>
      </c>
      <c r="M530" s="287">
        <v>2436.1500682462897</v>
      </c>
    </row>
    <row r="531" spans="1:13" x14ac:dyDescent="0.3">
      <c r="A531" s="281"/>
      <c r="B531" s="282"/>
      <c r="C531" s="282"/>
      <c r="D531" s="282"/>
      <c r="E531" s="282"/>
      <c r="F531" s="283" t="s">
        <v>209</v>
      </c>
      <c r="G531" s="284">
        <v>12.392585864365101</v>
      </c>
      <c r="H531" s="285">
        <v>1.5490732330456376</v>
      </c>
      <c r="I531" s="285">
        <v>1.5490732330456376</v>
      </c>
      <c r="J531" s="285">
        <v>1.217447608841808</v>
      </c>
      <c r="K531" s="286">
        <f t="shared" si="9"/>
        <v>0.7859199829101563</v>
      </c>
      <c r="L531" s="286">
        <f t="shared" si="9"/>
        <v>0.7859199829101563</v>
      </c>
      <c r="M531" s="287">
        <v>1.217447608841808</v>
      </c>
    </row>
    <row r="532" spans="1:13" x14ac:dyDescent="0.3">
      <c r="A532" s="281"/>
      <c r="B532" s="282"/>
      <c r="C532" s="282"/>
      <c r="D532" s="282"/>
      <c r="E532" s="282"/>
      <c r="F532" s="283" t="s">
        <v>123</v>
      </c>
      <c r="G532" s="284">
        <v>6929.5431127253787</v>
      </c>
      <c r="H532" s="285">
        <v>11211.421477701702</v>
      </c>
      <c r="I532" s="285">
        <v>11105.529299078862</v>
      </c>
      <c r="J532" s="285">
        <v>12916.403606283835</v>
      </c>
      <c r="K532" s="286">
        <f t="shared" si="9"/>
        <v>1.1520754644692608</v>
      </c>
      <c r="L532" s="286">
        <f t="shared" si="9"/>
        <v>1.1630606032758091</v>
      </c>
      <c r="M532" s="287">
        <v>10237.86577986341</v>
      </c>
    </row>
    <row r="533" spans="1:13" x14ac:dyDescent="0.3">
      <c r="A533" s="281"/>
      <c r="B533" s="282"/>
      <c r="C533" s="282"/>
      <c r="D533" s="282" t="s">
        <v>48</v>
      </c>
      <c r="E533" s="282" t="s">
        <v>125</v>
      </c>
      <c r="F533" s="283" t="s">
        <v>210</v>
      </c>
      <c r="G533" s="284">
        <v>1044.8564918998197</v>
      </c>
      <c r="H533" s="285">
        <v>2015.8237409216094</v>
      </c>
      <c r="I533" s="285">
        <v>1963.6643821013431</v>
      </c>
      <c r="J533" s="285">
        <v>2917.4756386061831</v>
      </c>
      <c r="K533" s="286">
        <f t="shared" si="9"/>
        <v>1.4472870714739918</v>
      </c>
      <c r="L533" s="286">
        <f t="shared" si="9"/>
        <v>1.4857302832392132</v>
      </c>
      <c r="M533" s="287">
        <v>2612.1820926795494</v>
      </c>
    </row>
    <row r="534" spans="1:13" x14ac:dyDescent="0.3">
      <c r="A534" s="281"/>
      <c r="B534" s="282"/>
      <c r="C534" s="282"/>
      <c r="D534" s="282"/>
      <c r="E534" s="282"/>
      <c r="F534" s="283" t="s">
        <v>211</v>
      </c>
      <c r="G534" s="284">
        <v>19.197315935113327</v>
      </c>
      <c r="H534" s="285">
        <v>88.940496001846185</v>
      </c>
      <c r="I534" s="285">
        <v>87.289070140817955</v>
      </c>
      <c r="J534" s="285">
        <v>58.826399250549123</v>
      </c>
      <c r="K534" s="286">
        <f t="shared" si="9"/>
        <v>0.66141298840213381</v>
      </c>
      <c r="L534" s="286">
        <f t="shared" si="9"/>
        <v>0.67392629060715392</v>
      </c>
      <c r="M534" s="287">
        <v>48.877522992088323</v>
      </c>
    </row>
    <row r="535" spans="1:13" x14ac:dyDescent="0.3">
      <c r="A535" s="281"/>
      <c r="B535" s="282"/>
      <c r="C535" s="282"/>
      <c r="D535" s="282"/>
      <c r="E535" s="282"/>
      <c r="F535" s="283" t="s">
        <v>212</v>
      </c>
      <c r="G535" s="284">
        <v>44.769463399818001</v>
      </c>
      <c r="H535" s="285">
        <v>179.077853599272</v>
      </c>
      <c r="I535" s="285">
        <v>179.077853599272</v>
      </c>
      <c r="J535" s="285">
        <v>659.7228126597181</v>
      </c>
      <c r="K535" s="286">
        <f t="shared" si="9"/>
        <v>3.6840000000000002</v>
      </c>
      <c r="L535" s="286">
        <f t="shared" si="9"/>
        <v>3.6840000000000002</v>
      </c>
      <c r="M535" s="287">
        <v>549.76901054976497</v>
      </c>
    </row>
    <row r="536" spans="1:13" x14ac:dyDescent="0.3">
      <c r="A536" s="281"/>
      <c r="B536" s="282"/>
      <c r="C536" s="282"/>
      <c r="D536" s="282"/>
      <c r="E536" s="282"/>
      <c r="F536" s="283" t="s">
        <v>214</v>
      </c>
      <c r="G536" s="284">
        <v>1321.1514711187342</v>
      </c>
      <c r="H536" s="285">
        <v>1351.1204999925319</v>
      </c>
      <c r="I536" s="285">
        <v>1138.6819224605924</v>
      </c>
      <c r="J536" s="285">
        <v>826.0607253139608</v>
      </c>
      <c r="K536" s="286">
        <f t="shared" si="9"/>
        <v>0.61138938038356072</v>
      </c>
      <c r="L536" s="286">
        <f t="shared" si="9"/>
        <v>0.72545344667360268</v>
      </c>
      <c r="M536" s="287">
        <v>625.50128130000007</v>
      </c>
    </row>
    <row r="537" spans="1:13" x14ac:dyDescent="0.3">
      <c r="A537" s="281"/>
      <c r="B537" s="282"/>
      <c r="C537" s="282"/>
      <c r="D537" s="282"/>
      <c r="E537" s="282"/>
      <c r="F537" s="283" t="s">
        <v>215</v>
      </c>
      <c r="G537" s="284">
        <v>131.8690686021298</v>
      </c>
      <c r="H537" s="285">
        <v>65.9345343010649</v>
      </c>
      <c r="I537" s="285">
        <v>65.9345343010649</v>
      </c>
      <c r="J537" s="285">
        <v>19.432226029696341</v>
      </c>
      <c r="K537" s="286">
        <f t="shared" si="9"/>
        <v>0.29472000122070313</v>
      </c>
      <c r="L537" s="286">
        <f t="shared" si="9"/>
        <v>0.29472000122070313</v>
      </c>
      <c r="M537" s="287">
        <v>12.954817017770511</v>
      </c>
    </row>
    <row r="538" spans="1:13" x14ac:dyDescent="0.3">
      <c r="A538" s="281"/>
      <c r="B538" s="282"/>
      <c r="C538" s="282"/>
      <c r="D538" s="282"/>
      <c r="E538" s="282"/>
      <c r="F538" s="283" t="s">
        <v>218</v>
      </c>
      <c r="G538" s="284">
        <v>181.62286811490438</v>
      </c>
      <c r="H538" s="285">
        <v>217.27041281665538</v>
      </c>
      <c r="I538" s="285">
        <v>205.69137542658723</v>
      </c>
      <c r="J538" s="285">
        <v>189.8015490776217</v>
      </c>
      <c r="K538" s="286">
        <f t="shared" si="9"/>
        <v>0.87357292056966174</v>
      </c>
      <c r="L538" s="286">
        <f t="shared" si="9"/>
        <v>0.92274918520034532</v>
      </c>
      <c r="M538" s="287">
        <v>184.29087163817812</v>
      </c>
    </row>
    <row r="539" spans="1:13" x14ac:dyDescent="0.3">
      <c r="A539" s="281"/>
      <c r="B539" s="282"/>
      <c r="C539" s="282"/>
      <c r="D539" s="282"/>
      <c r="E539" s="282"/>
      <c r="F539" s="283" t="s">
        <v>219</v>
      </c>
      <c r="G539" s="284">
        <v>198.92816292051114</v>
      </c>
      <c r="H539" s="285">
        <v>527.67111676110778</v>
      </c>
      <c r="I539" s="285">
        <v>429.74496076670209</v>
      </c>
      <c r="J539" s="285">
        <v>908.12789910510514</v>
      </c>
      <c r="K539" s="286">
        <f t="shared" si="9"/>
        <v>1.7210111947746447</v>
      </c>
      <c r="L539" s="286">
        <f t="shared" si="9"/>
        <v>2.1131787036779364</v>
      </c>
      <c r="M539" s="287">
        <v>678.93127651324289</v>
      </c>
    </row>
    <row r="540" spans="1:13" x14ac:dyDescent="0.3">
      <c r="A540" s="281"/>
      <c r="B540" s="282"/>
      <c r="C540" s="282"/>
      <c r="D540" s="282"/>
      <c r="E540" s="282"/>
      <c r="F540" s="283" t="s">
        <v>220</v>
      </c>
      <c r="G540" s="284">
        <v>72.862335465179484</v>
      </c>
      <c r="H540" s="285">
        <v>18.215583866294871</v>
      </c>
      <c r="I540" s="285">
        <v>1.8215583406130517E-3</v>
      </c>
      <c r="J540" s="285">
        <v>1.7894988777685202E-3</v>
      </c>
      <c r="K540" s="286">
        <f t="shared" si="9"/>
        <v>9.8239995539188392E-5</v>
      </c>
      <c r="L540" s="286">
        <f t="shared" si="9"/>
        <v>0.9823999802093949</v>
      </c>
      <c r="M540" s="288"/>
    </row>
    <row r="541" spans="1:13" x14ac:dyDescent="0.3">
      <c r="A541" s="281"/>
      <c r="B541" s="282"/>
      <c r="C541" s="282"/>
      <c r="D541" s="282"/>
      <c r="E541" s="282"/>
      <c r="F541" s="283" t="s">
        <v>221</v>
      </c>
      <c r="G541" s="284">
        <v>465.74911908955852</v>
      </c>
      <c r="H541" s="285">
        <v>154.20101421188969</v>
      </c>
      <c r="I541" s="285">
        <v>139.67124992755535</v>
      </c>
      <c r="J541" s="285">
        <v>92.718862962673114</v>
      </c>
      <c r="K541" s="286">
        <f t="shared" si="9"/>
        <v>0.60128568827223716</v>
      </c>
      <c r="L541" s="286">
        <f t="shared" si="9"/>
        <v>0.66383642310614754</v>
      </c>
      <c r="M541" s="287">
        <v>63.347126047531319</v>
      </c>
    </row>
    <row r="542" spans="1:13" x14ac:dyDescent="0.3">
      <c r="A542" s="281"/>
      <c r="B542" s="282"/>
      <c r="C542" s="282"/>
      <c r="D542" s="282"/>
      <c r="E542" s="282"/>
      <c r="F542" s="283" t="s">
        <v>224</v>
      </c>
      <c r="G542" s="284">
        <v>259.36495093469244</v>
      </c>
      <c r="H542" s="285">
        <v>230.17686549700855</v>
      </c>
      <c r="I542" s="285">
        <v>133.99252003954976</v>
      </c>
      <c r="J542" s="285">
        <v>47.717414560000002</v>
      </c>
      <c r="K542" s="286">
        <f t="shared" si="9"/>
        <v>0.20730760433706641</v>
      </c>
      <c r="L542" s="286">
        <f t="shared" si="9"/>
        <v>0.35611998748822354</v>
      </c>
      <c r="M542" s="287">
        <v>47.717414560000002</v>
      </c>
    </row>
    <row r="543" spans="1:13" x14ac:dyDescent="0.3">
      <c r="A543" s="281"/>
      <c r="B543" s="282"/>
      <c r="C543" s="282"/>
      <c r="D543" s="282"/>
      <c r="E543" s="282"/>
      <c r="F543" s="283" t="s">
        <v>123</v>
      </c>
      <c r="G543" s="284">
        <v>3740.3712474804606</v>
      </c>
      <c r="H543" s="285">
        <v>4848.4321179692797</v>
      </c>
      <c r="I543" s="285">
        <v>4343.7496903218253</v>
      </c>
      <c r="J543" s="285">
        <v>5719.8853170643861</v>
      </c>
      <c r="K543" s="286">
        <f t="shared" si="9"/>
        <v>1.1797391770971326</v>
      </c>
      <c r="L543" s="286">
        <f t="shared" si="9"/>
        <v>1.3168082244261647</v>
      </c>
      <c r="M543" s="287">
        <v>4823.5714132981257</v>
      </c>
    </row>
    <row r="544" spans="1:13" x14ac:dyDescent="0.3">
      <c r="A544" s="281"/>
      <c r="B544" s="282"/>
      <c r="C544" s="282"/>
      <c r="D544" s="282" t="s">
        <v>49</v>
      </c>
      <c r="E544" s="282" t="s">
        <v>125</v>
      </c>
      <c r="F544" s="283" t="s">
        <v>226</v>
      </c>
      <c r="G544" s="284">
        <v>424.49353859285685</v>
      </c>
      <c r="H544" s="285">
        <v>558.00360459836077</v>
      </c>
      <c r="I544" s="285">
        <v>383.41352104594904</v>
      </c>
      <c r="J544" s="285">
        <v>393.48086001237499</v>
      </c>
      <c r="K544" s="286">
        <f t="shared" si="9"/>
        <v>0.70515827634410033</v>
      </c>
      <c r="L544" s="286">
        <f t="shared" si="9"/>
        <v>1.0262571307839179</v>
      </c>
      <c r="M544" s="287">
        <v>203.46661176689233</v>
      </c>
    </row>
    <row r="545" spans="1:13" x14ac:dyDescent="0.3">
      <c r="A545" s="281"/>
      <c r="B545" s="282"/>
      <c r="C545" s="282"/>
      <c r="D545" s="282"/>
      <c r="E545" s="282"/>
      <c r="F545" s="283" t="s">
        <v>231</v>
      </c>
      <c r="G545" s="284">
        <v>24.09688696943029</v>
      </c>
      <c r="H545" s="285">
        <v>30.690404337739682</v>
      </c>
      <c r="I545" s="285">
        <v>30.690404337739682</v>
      </c>
      <c r="J545" s="285">
        <v>24.897343309527077</v>
      </c>
      <c r="K545" s="286">
        <f t="shared" si="9"/>
        <v>0.81124194505678326</v>
      </c>
      <c r="L545" s="286">
        <f t="shared" si="9"/>
        <v>0.81124194505678326</v>
      </c>
      <c r="M545" s="287">
        <v>17.856720518701696</v>
      </c>
    </row>
    <row r="546" spans="1:13" x14ac:dyDescent="0.3">
      <c r="A546" s="281"/>
      <c r="B546" s="282"/>
      <c r="C546" s="282"/>
      <c r="D546" s="282"/>
      <c r="E546" s="282"/>
      <c r="F546" s="283" t="s">
        <v>232</v>
      </c>
      <c r="G546" s="284">
        <v>36.66796875</v>
      </c>
      <c r="H546" s="285">
        <v>9.1669921875</v>
      </c>
      <c r="I546" s="285">
        <v>9.1669921875</v>
      </c>
      <c r="J546" s="285">
        <v>5.4033918973803523</v>
      </c>
      <c r="K546" s="286">
        <f t="shared" si="9"/>
        <v>0.58944000244140626</v>
      </c>
      <c r="L546" s="286">
        <f t="shared" si="9"/>
        <v>0.58944000244140626</v>
      </c>
      <c r="M546" s="287">
        <v>4.694556912124157</v>
      </c>
    </row>
    <row r="547" spans="1:13" x14ac:dyDescent="0.3">
      <c r="A547" s="281"/>
      <c r="B547" s="282"/>
      <c r="C547" s="282"/>
      <c r="D547" s="282"/>
      <c r="E547" s="282"/>
      <c r="F547" s="283" t="s">
        <v>235</v>
      </c>
      <c r="G547" s="284">
        <v>63.464870887454325</v>
      </c>
      <c r="H547" s="285">
        <v>216.94236447071637</v>
      </c>
      <c r="I547" s="285">
        <v>216.94236447071637</v>
      </c>
      <c r="J547" s="285">
        <v>1053.3387476444052</v>
      </c>
      <c r="K547" s="286">
        <f t="shared" si="9"/>
        <v>4.8553852089437726</v>
      </c>
      <c r="L547" s="286">
        <f t="shared" si="9"/>
        <v>4.8553852089437726</v>
      </c>
      <c r="M547" s="287">
        <v>1005.0787415749622</v>
      </c>
    </row>
    <row r="548" spans="1:13" x14ac:dyDescent="0.3">
      <c r="A548" s="281"/>
      <c r="B548" s="282"/>
      <c r="C548" s="282"/>
      <c r="D548" s="282"/>
      <c r="E548" s="282"/>
      <c r="F548" s="283" t="s">
        <v>236</v>
      </c>
      <c r="G548" s="284">
        <v>85.061469463131402</v>
      </c>
      <c r="H548" s="285">
        <v>21.265367365782851</v>
      </c>
      <c r="I548" s="285">
        <v>21.265367365782851</v>
      </c>
      <c r="J548" s="285">
        <v>4.1782192891735637</v>
      </c>
      <c r="K548" s="286">
        <f t="shared" si="9"/>
        <v>0.1964799957275391</v>
      </c>
      <c r="L548" s="286">
        <f t="shared" si="9"/>
        <v>0.1964799957275391</v>
      </c>
      <c r="M548" s="288"/>
    </row>
    <row r="549" spans="1:13" x14ac:dyDescent="0.3">
      <c r="A549" s="281"/>
      <c r="B549" s="282"/>
      <c r="C549" s="282"/>
      <c r="D549" s="282"/>
      <c r="E549" s="282"/>
      <c r="F549" s="283" t="s">
        <v>238</v>
      </c>
      <c r="G549" s="284">
        <v>131.71612579628479</v>
      </c>
      <c r="H549" s="285">
        <v>52.686451103603204</v>
      </c>
      <c r="I549" s="285">
        <v>39.514839309064016</v>
      </c>
      <c r="J549" s="285">
        <v>29.114533571514794</v>
      </c>
      <c r="K549" s="286">
        <f t="shared" si="9"/>
        <v>0.55260001312792284</v>
      </c>
      <c r="L549" s="286">
        <f t="shared" si="9"/>
        <v>0.73679999920527139</v>
      </c>
      <c r="M549" s="288"/>
    </row>
    <row r="550" spans="1:13" x14ac:dyDescent="0.3">
      <c r="A550" s="281"/>
      <c r="B550" s="282"/>
      <c r="C550" s="282"/>
      <c r="D550" s="282"/>
      <c r="E550" s="282"/>
      <c r="F550" s="283" t="s">
        <v>240</v>
      </c>
      <c r="G550" s="284">
        <v>294.33983128197167</v>
      </c>
      <c r="H550" s="285">
        <v>197.52684743430385</v>
      </c>
      <c r="I550" s="285">
        <v>168.09287388133743</v>
      </c>
      <c r="J550" s="285">
        <v>85.702680550467903</v>
      </c>
      <c r="K550" s="286">
        <f t="shared" si="9"/>
        <v>0.4338786431498739</v>
      </c>
      <c r="L550" s="286">
        <f t="shared" si="9"/>
        <v>0.50985314589224284</v>
      </c>
      <c r="M550" s="288"/>
    </row>
    <row r="551" spans="1:13" x14ac:dyDescent="0.3">
      <c r="A551" s="281"/>
      <c r="B551" s="282"/>
      <c r="C551" s="282"/>
      <c r="D551" s="282"/>
      <c r="E551" s="282"/>
      <c r="F551" s="283" t="s">
        <v>123</v>
      </c>
      <c r="G551" s="284">
        <v>1059.8406917411294</v>
      </c>
      <c r="H551" s="285">
        <v>1086.2820314980065</v>
      </c>
      <c r="I551" s="285">
        <v>869.08636259808941</v>
      </c>
      <c r="J551" s="285">
        <v>1596.1157762748439</v>
      </c>
      <c r="K551" s="286">
        <f t="shared" si="9"/>
        <v>1.469338284159746</v>
      </c>
      <c r="L551" s="286">
        <f t="shared" si="9"/>
        <v>1.8365444965714766</v>
      </c>
      <c r="M551" s="287">
        <v>1231.0966307726803</v>
      </c>
    </row>
    <row r="552" spans="1:13" x14ac:dyDescent="0.3">
      <c r="A552" s="281"/>
      <c r="B552" s="282" t="s">
        <v>21</v>
      </c>
      <c r="C552" s="282" t="s">
        <v>8</v>
      </c>
      <c r="D552" s="282" t="s">
        <v>41</v>
      </c>
      <c r="E552" s="282" t="s">
        <v>125</v>
      </c>
      <c r="F552" s="283" t="s">
        <v>132</v>
      </c>
      <c r="G552" s="284">
        <v>38.062753161752099</v>
      </c>
      <c r="H552" s="285">
        <v>9.5156882904380247</v>
      </c>
      <c r="I552" s="285">
        <v>3.8062753728931313</v>
      </c>
      <c r="J552" s="285">
        <v>6.8512955691153783</v>
      </c>
      <c r="K552" s="286">
        <f t="shared" si="9"/>
        <v>0.72000000000000008</v>
      </c>
      <c r="L552" s="286">
        <f t="shared" si="9"/>
        <v>1.7999999731779106</v>
      </c>
      <c r="M552" s="287">
        <v>1.7569766801385616</v>
      </c>
    </row>
    <row r="553" spans="1:13" x14ac:dyDescent="0.3">
      <c r="A553" s="281"/>
      <c r="B553" s="282"/>
      <c r="C553" s="282"/>
      <c r="D553" s="282"/>
      <c r="E553" s="282"/>
      <c r="F553" s="283" t="s">
        <v>123</v>
      </c>
      <c r="G553" s="284">
        <v>38.062753161752099</v>
      </c>
      <c r="H553" s="285">
        <v>9.5156882904380247</v>
      </c>
      <c r="I553" s="285">
        <v>3.8062753728931313</v>
      </c>
      <c r="J553" s="285">
        <v>6.8512955691153783</v>
      </c>
      <c r="K553" s="286">
        <f t="shared" si="9"/>
        <v>0.72000000000000008</v>
      </c>
      <c r="L553" s="286">
        <f t="shared" si="9"/>
        <v>1.7999999731779106</v>
      </c>
      <c r="M553" s="287">
        <v>1.7569766801385616</v>
      </c>
    </row>
    <row r="554" spans="1:13" x14ac:dyDescent="0.3">
      <c r="A554" s="281"/>
      <c r="B554" s="282"/>
      <c r="C554" s="282"/>
      <c r="D554" s="282" t="s">
        <v>42</v>
      </c>
      <c r="E554" s="282" t="s">
        <v>125</v>
      </c>
      <c r="F554" s="283" t="s">
        <v>137</v>
      </c>
      <c r="G554" s="284">
        <v>11.819004264501649</v>
      </c>
      <c r="H554" s="285">
        <v>0.73868776653135304</v>
      </c>
      <c r="I554" s="285">
        <v>0.73868776653135304</v>
      </c>
      <c r="J554" s="285">
        <v>0.70914025587009888</v>
      </c>
      <c r="K554" s="286">
        <f t="shared" si="9"/>
        <v>0.96</v>
      </c>
      <c r="L554" s="286">
        <f t="shared" si="9"/>
        <v>0.96</v>
      </c>
      <c r="M554" s="288"/>
    </row>
    <row r="555" spans="1:13" x14ac:dyDescent="0.3">
      <c r="A555" s="281"/>
      <c r="B555" s="282"/>
      <c r="C555" s="282"/>
      <c r="D555" s="282"/>
      <c r="E555" s="282"/>
      <c r="F555" s="283" t="s">
        <v>143</v>
      </c>
      <c r="G555" s="284">
        <v>572.51082046848467</v>
      </c>
      <c r="H555" s="285">
        <v>143.12770511712117</v>
      </c>
      <c r="I555" s="285">
        <v>143.12770511712117</v>
      </c>
      <c r="J555" s="285">
        <v>30.915584305298172</v>
      </c>
      <c r="K555" s="286">
        <f t="shared" si="9"/>
        <v>0.216</v>
      </c>
      <c r="L555" s="286">
        <f t="shared" si="9"/>
        <v>0.216</v>
      </c>
      <c r="M555" s="287">
        <v>10.305194768432724</v>
      </c>
    </row>
    <row r="556" spans="1:13" x14ac:dyDescent="0.3">
      <c r="A556" s="281"/>
      <c r="B556" s="282"/>
      <c r="C556" s="282"/>
      <c r="D556" s="282"/>
      <c r="E556" s="282"/>
      <c r="F556" s="283" t="s">
        <v>144</v>
      </c>
      <c r="G556" s="284">
        <v>135.07730916230508</v>
      </c>
      <c r="H556" s="285">
        <v>33.769327290576271</v>
      </c>
      <c r="I556" s="285">
        <v>33.769327290576271</v>
      </c>
      <c r="J556" s="285">
        <v>6.2351685703208402</v>
      </c>
      <c r="K556" s="286">
        <f t="shared" si="9"/>
        <v>0.18463999938964842</v>
      </c>
      <c r="L556" s="286">
        <f t="shared" si="9"/>
        <v>0.18463999938964842</v>
      </c>
      <c r="M556" s="287">
        <v>3.1175842851604201</v>
      </c>
    </row>
    <row r="557" spans="1:13" x14ac:dyDescent="0.3">
      <c r="A557" s="281"/>
      <c r="B557" s="282"/>
      <c r="C557" s="282"/>
      <c r="D557" s="282"/>
      <c r="E557" s="282"/>
      <c r="F557" s="283" t="s">
        <v>123</v>
      </c>
      <c r="G557" s="284">
        <v>719.40713389529139</v>
      </c>
      <c r="H557" s="285">
        <v>177.63572017422882</v>
      </c>
      <c r="I557" s="285">
        <v>177.63572017422882</v>
      </c>
      <c r="J557" s="285">
        <v>37.859893131489109</v>
      </c>
      <c r="K557" s="286">
        <f t="shared" si="9"/>
        <v>0.21313220727427645</v>
      </c>
      <c r="L557" s="286">
        <f t="shared" si="9"/>
        <v>0.21313220727427645</v>
      </c>
      <c r="M557" s="287">
        <v>13.422779053593144</v>
      </c>
    </row>
    <row r="558" spans="1:13" x14ac:dyDescent="0.3">
      <c r="A558" s="281"/>
      <c r="B558" s="282"/>
      <c r="C558" s="282"/>
      <c r="D558" s="282" t="s">
        <v>43</v>
      </c>
      <c r="E558" s="282" t="s">
        <v>125</v>
      </c>
      <c r="F558" s="283" t="s">
        <v>156</v>
      </c>
      <c r="G558" s="284">
        <v>75.224792843341277</v>
      </c>
      <c r="H558" s="285">
        <v>15.233020595614079</v>
      </c>
      <c r="I558" s="285">
        <v>15.233020595614079</v>
      </c>
      <c r="J558" s="285">
        <v>13.54046271180143</v>
      </c>
      <c r="K558" s="286">
        <f t="shared" si="9"/>
        <v>0.88888888627249851</v>
      </c>
      <c r="L558" s="286">
        <f t="shared" si="9"/>
        <v>0.88888888627249851</v>
      </c>
      <c r="M558" s="287">
        <v>4.5134875706004767</v>
      </c>
    </row>
    <row r="559" spans="1:13" x14ac:dyDescent="0.3">
      <c r="A559" s="281"/>
      <c r="B559" s="282"/>
      <c r="C559" s="282"/>
      <c r="D559" s="282"/>
      <c r="E559" s="282"/>
      <c r="F559" s="283" t="s">
        <v>123</v>
      </c>
      <c r="G559" s="284">
        <v>75.224792843341277</v>
      </c>
      <c r="H559" s="285">
        <v>15.233020595614079</v>
      </c>
      <c r="I559" s="285">
        <v>15.233020595614079</v>
      </c>
      <c r="J559" s="285">
        <v>13.54046271180143</v>
      </c>
      <c r="K559" s="286">
        <f t="shared" si="9"/>
        <v>0.88888888627249851</v>
      </c>
      <c r="L559" s="286">
        <f t="shared" si="9"/>
        <v>0.88888888627249851</v>
      </c>
      <c r="M559" s="287">
        <v>4.5134875706004767</v>
      </c>
    </row>
    <row r="560" spans="1:13" x14ac:dyDescent="0.3">
      <c r="A560" s="281"/>
      <c r="B560" s="282"/>
      <c r="C560" s="282"/>
      <c r="D560" s="282" t="s">
        <v>44</v>
      </c>
      <c r="E560" s="282" t="s">
        <v>125</v>
      </c>
      <c r="F560" s="283" t="s">
        <v>164</v>
      </c>
      <c r="G560" s="284">
        <v>1775.1409306336138</v>
      </c>
      <c r="H560" s="285">
        <v>189.0818244791584</v>
      </c>
      <c r="I560" s="285">
        <v>179.80439363199656</v>
      </c>
      <c r="J560" s="285">
        <v>287.84025491851605</v>
      </c>
      <c r="K560" s="286">
        <f t="shared" si="9"/>
        <v>1.5223052544124531</v>
      </c>
      <c r="L560" s="286">
        <f t="shared" si="9"/>
        <v>1.6008521766583477</v>
      </c>
      <c r="M560" s="287">
        <v>175.57645476463921</v>
      </c>
    </row>
    <row r="561" spans="1:13" x14ac:dyDescent="0.3">
      <c r="A561" s="281"/>
      <c r="B561" s="282"/>
      <c r="C561" s="282"/>
      <c r="D561" s="282"/>
      <c r="E561" s="282"/>
      <c r="F561" s="283" t="s">
        <v>165</v>
      </c>
      <c r="G561" s="284">
        <v>104.43268949455685</v>
      </c>
      <c r="H561" s="285">
        <v>21.870172529088126</v>
      </c>
      <c r="I561" s="285">
        <v>21.870172529088126</v>
      </c>
      <c r="J561" s="285">
        <v>52.604741738152867</v>
      </c>
      <c r="K561" s="286">
        <f t="shared" si="9"/>
        <v>2.4053190100895017</v>
      </c>
      <c r="L561" s="286">
        <f t="shared" si="9"/>
        <v>2.4053190100895017</v>
      </c>
      <c r="M561" s="287">
        <v>46.690952914013323</v>
      </c>
    </row>
    <row r="562" spans="1:13" x14ac:dyDescent="0.3">
      <c r="A562" s="281"/>
      <c r="B562" s="282"/>
      <c r="C562" s="282"/>
      <c r="D562" s="282"/>
      <c r="E562" s="282"/>
      <c r="F562" s="283" t="s">
        <v>166</v>
      </c>
      <c r="G562" s="284">
        <v>1369.4293830889776</v>
      </c>
      <c r="H562" s="285">
        <v>183.74045106005954</v>
      </c>
      <c r="I562" s="285">
        <v>183.74045106005954</v>
      </c>
      <c r="J562" s="285">
        <v>263.46479838198195</v>
      </c>
      <c r="K562" s="286">
        <f t="shared" si="9"/>
        <v>1.4338965473414604</v>
      </c>
      <c r="L562" s="286">
        <f t="shared" si="9"/>
        <v>1.4338965473414604</v>
      </c>
      <c r="M562" s="287">
        <v>113.42985439800411</v>
      </c>
    </row>
    <row r="563" spans="1:13" x14ac:dyDescent="0.3">
      <c r="A563" s="281"/>
      <c r="B563" s="282"/>
      <c r="C563" s="282"/>
      <c r="D563" s="282"/>
      <c r="E563" s="282"/>
      <c r="F563" s="283" t="s">
        <v>168</v>
      </c>
      <c r="G563" s="284">
        <v>1291.6097357524743</v>
      </c>
      <c r="H563" s="285">
        <v>159.27509052135426</v>
      </c>
      <c r="I563" s="285">
        <v>83.704989605736614</v>
      </c>
      <c r="J563" s="285">
        <v>205.34893672909945</v>
      </c>
      <c r="K563" s="286">
        <f t="shared" ref="K563:L626" si="10">IFERROR($J563/H563,"")</f>
        <v>1.2892721395224571</v>
      </c>
      <c r="L563" s="286">
        <f t="shared" si="10"/>
        <v>2.4532460692764499</v>
      </c>
      <c r="M563" s="287">
        <v>104.67457625855243</v>
      </c>
    </row>
    <row r="564" spans="1:13" x14ac:dyDescent="0.3">
      <c r="A564" s="281"/>
      <c r="B564" s="282"/>
      <c r="C564" s="282"/>
      <c r="D564" s="282"/>
      <c r="E564" s="282"/>
      <c r="F564" s="283" t="s">
        <v>170</v>
      </c>
      <c r="G564" s="284">
        <v>560.95160452219591</v>
      </c>
      <c r="H564" s="285">
        <v>67.402070401954859</v>
      </c>
      <c r="I564" s="285">
        <v>65.778338161741175</v>
      </c>
      <c r="J564" s="285">
        <v>64.807549008862551</v>
      </c>
      <c r="K564" s="286">
        <f t="shared" si="10"/>
        <v>0.9615067997522958</v>
      </c>
      <c r="L564" s="286">
        <f t="shared" si="10"/>
        <v>0.98524150685455802</v>
      </c>
      <c r="M564" s="287">
        <v>18.721601597199804</v>
      </c>
    </row>
    <row r="565" spans="1:13" x14ac:dyDescent="0.3">
      <c r="A565" s="281"/>
      <c r="B565" s="282"/>
      <c r="C565" s="282"/>
      <c r="D565" s="282"/>
      <c r="E565" s="282"/>
      <c r="F565" s="283" t="s">
        <v>171</v>
      </c>
      <c r="G565" s="284">
        <v>985.47737367296884</v>
      </c>
      <c r="H565" s="285">
        <v>163.77238317926739</v>
      </c>
      <c r="I565" s="285">
        <v>147.8365386329717</v>
      </c>
      <c r="J565" s="285">
        <v>143.4934228346097</v>
      </c>
      <c r="K565" s="286">
        <f t="shared" si="10"/>
        <v>0.87617594645087338</v>
      </c>
      <c r="L565" s="286">
        <f t="shared" si="10"/>
        <v>0.97062217609717927</v>
      </c>
      <c r="M565" s="287">
        <v>59.057481775124273</v>
      </c>
    </row>
    <row r="566" spans="1:13" x14ac:dyDescent="0.3">
      <c r="A566" s="281"/>
      <c r="B566" s="282"/>
      <c r="C566" s="282"/>
      <c r="D566" s="282"/>
      <c r="E566" s="282"/>
      <c r="F566" s="283" t="s">
        <v>172</v>
      </c>
      <c r="G566" s="284">
        <v>340.77254271561463</v>
      </c>
      <c r="H566" s="285">
        <v>67.086101934382995</v>
      </c>
      <c r="I566" s="285">
        <v>67.086101934382995</v>
      </c>
      <c r="J566" s="285">
        <v>94.210572237189155</v>
      </c>
      <c r="K566" s="286">
        <f t="shared" si="10"/>
        <v>1.4043232431262236</v>
      </c>
      <c r="L566" s="286">
        <f t="shared" si="10"/>
        <v>1.4043232431262236</v>
      </c>
      <c r="M566" s="287">
        <v>55.113296251239326</v>
      </c>
    </row>
    <row r="567" spans="1:13" x14ac:dyDescent="0.3">
      <c r="A567" s="281"/>
      <c r="B567" s="282"/>
      <c r="C567" s="282"/>
      <c r="D567" s="282"/>
      <c r="E567" s="282"/>
      <c r="F567" s="283" t="s">
        <v>173</v>
      </c>
      <c r="G567" s="284">
        <v>353.69294157767445</v>
      </c>
      <c r="H567" s="285">
        <v>46.359970010791592</v>
      </c>
      <c r="I567" s="285">
        <v>46.359970010791592</v>
      </c>
      <c r="J567" s="285">
        <v>89.532564924734288</v>
      </c>
      <c r="K567" s="286">
        <f t="shared" si="10"/>
        <v>1.9312472571464792</v>
      </c>
      <c r="L567" s="286">
        <f t="shared" si="10"/>
        <v>1.9312472571464792</v>
      </c>
      <c r="M567" s="287">
        <v>48.421739357195307</v>
      </c>
    </row>
    <row r="568" spans="1:13" x14ac:dyDescent="0.3">
      <c r="A568" s="281"/>
      <c r="B568" s="282"/>
      <c r="C568" s="282"/>
      <c r="D568" s="282"/>
      <c r="E568" s="282"/>
      <c r="F568" s="283" t="s">
        <v>123</v>
      </c>
      <c r="G568" s="284">
        <v>6781.5072014580755</v>
      </c>
      <c r="H568" s="285">
        <v>898.58806411605724</v>
      </c>
      <c r="I568" s="285">
        <v>796.18095556676826</v>
      </c>
      <c r="J568" s="285">
        <v>1201.302840773146</v>
      </c>
      <c r="K568" s="286">
        <f t="shared" si="10"/>
        <v>1.3368782523890632</v>
      </c>
      <c r="L568" s="286">
        <f t="shared" si="10"/>
        <v>1.5088314187545322</v>
      </c>
      <c r="M568" s="287">
        <v>621.68595731596781</v>
      </c>
    </row>
    <row r="569" spans="1:13" x14ac:dyDescent="0.3">
      <c r="A569" s="281"/>
      <c r="B569" s="282"/>
      <c r="C569" s="282"/>
      <c r="D569" s="282" t="s">
        <v>45</v>
      </c>
      <c r="E569" s="282" t="s">
        <v>125</v>
      </c>
      <c r="F569" s="283" t="s">
        <v>186</v>
      </c>
      <c r="G569" s="284">
        <v>281.83269170992492</v>
      </c>
      <c r="H569" s="285">
        <v>38.176148139755021</v>
      </c>
      <c r="I569" s="285">
        <v>25.428721804715089</v>
      </c>
      <c r="J569" s="285">
        <v>53.99064402128424</v>
      </c>
      <c r="K569" s="286">
        <f t="shared" si="10"/>
        <v>1.414250694534074</v>
      </c>
      <c r="L569" s="286">
        <f t="shared" si="10"/>
        <v>2.123215017880808</v>
      </c>
      <c r="M569" s="287">
        <v>44.581005172089533</v>
      </c>
    </row>
    <row r="570" spans="1:13" x14ac:dyDescent="0.3">
      <c r="A570" s="281"/>
      <c r="B570" s="282"/>
      <c r="C570" s="282"/>
      <c r="D570" s="282"/>
      <c r="E570" s="282"/>
      <c r="F570" s="283" t="s">
        <v>123</v>
      </c>
      <c r="G570" s="284">
        <v>281.83269170992492</v>
      </c>
      <c r="H570" s="285">
        <v>38.176148139755021</v>
      </c>
      <c r="I570" s="285">
        <v>25.428721804715089</v>
      </c>
      <c r="J570" s="285">
        <v>53.99064402128424</v>
      </c>
      <c r="K570" s="286">
        <f t="shared" si="10"/>
        <v>1.414250694534074</v>
      </c>
      <c r="L570" s="286">
        <f t="shared" si="10"/>
        <v>2.123215017880808</v>
      </c>
      <c r="M570" s="287">
        <v>44.581005172089533</v>
      </c>
    </row>
    <row r="571" spans="1:13" x14ac:dyDescent="0.3">
      <c r="A571" s="281"/>
      <c r="B571" s="282"/>
      <c r="C571" s="282"/>
      <c r="D571" s="282" t="s">
        <v>46</v>
      </c>
      <c r="E571" s="282" t="s">
        <v>125</v>
      </c>
      <c r="F571" s="283" t="s">
        <v>189</v>
      </c>
      <c r="G571" s="284">
        <v>522.74564275074613</v>
      </c>
      <c r="H571" s="285">
        <v>121.79036406062779</v>
      </c>
      <c r="I571" s="285">
        <v>98.725617028144981</v>
      </c>
      <c r="J571" s="285">
        <v>56.526288931506024</v>
      </c>
      <c r="K571" s="286">
        <f t="shared" si="10"/>
        <v>0.46412776057855432</v>
      </c>
      <c r="L571" s="286">
        <f t="shared" si="10"/>
        <v>0.57255948995883554</v>
      </c>
      <c r="M571" s="287">
        <v>19.748122891099705</v>
      </c>
    </row>
    <row r="572" spans="1:13" x14ac:dyDescent="0.3">
      <c r="A572" s="281"/>
      <c r="B572" s="282"/>
      <c r="C572" s="282"/>
      <c r="D572" s="282"/>
      <c r="E572" s="282"/>
      <c r="F572" s="283" t="s">
        <v>191</v>
      </c>
      <c r="G572" s="284">
        <v>69.07721198357946</v>
      </c>
      <c r="H572" s="285">
        <v>8.6346514979474325</v>
      </c>
      <c r="I572" s="285">
        <v>8.6346514979474325</v>
      </c>
      <c r="J572" s="285">
        <v>1.4188459315076354</v>
      </c>
      <c r="K572" s="286">
        <f t="shared" si="10"/>
        <v>0.16431999969482419</v>
      </c>
      <c r="L572" s="286">
        <f t="shared" si="10"/>
        <v>0.16431999969482419</v>
      </c>
      <c r="M572" s="287">
        <v>0.6670865129260426</v>
      </c>
    </row>
    <row r="573" spans="1:13" x14ac:dyDescent="0.3">
      <c r="A573" s="281"/>
      <c r="B573" s="282"/>
      <c r="C573" s="282"/>
      <c r="D573" s="282"/>
      <c r="E573" s="282"/>
      <c r="F573" s="283" t="s">
        <v>192</v>
      </c>
      <c r="G573" s="284">
        <v>7.8749927870188268</v>
      </c>
      <c r="H573" s="285">
        <v>3.9374963935094134</v>
      </c>
      <c r="I573" s="285">
        <v>3.9374963935094134</v>
      </c>
      <c r="J573" s="285">
        <v>0.90877417963825791</v>
      </c>
      <c r="K573" s="286">
        <f t="shared" si="10"/>
        <v>0.2308000030517578</v>
      </c>
      <c r="L573" s="286">
        <f t="shared" si="10"/>
        <v>0.2308000030517578</v>
      </c>
      <c r="M573" s="288"/>
    </row>
    <row r="574" spans="1:13" x14ac:dyDescent="0.3">
      <c r="A574" s="281"/>
      <c r="B574" s="282"/>
      <c r="C574" s="282"/>
      <c r="D574" s="282"/>
      <c r="E574" s="282"/>
      <c r="F574" s="283" t="s">
        <v>196</v>
      </c>
      <c r="G574" s="284">
        <v>160.91276724410639</v>
      </c>
      <c r="H574" s="285">
        <v>40.228191811026598</v>
      </c>
      <c r="I574" s="285">
        <v>40.228191811026598</v>
      </c>
      <c r="J574" s="285">
        <v>39.957554170493765</v>
      </c>
      <c r="K574" s="286">
        <f t="shared" si="10"/>
        <v>0.99327243834860479</v>
      </c>
      <c r="L574" s="286">
        <f t="shared" si="10"/>
        <v>0.99327243834860479</v>
      </c>
      <c r="M574" s="287">
        <v>27.551698121825989</v>
      </c>
    </row>
    <row r="575" spans="1:13" x14ac:dyDescent="0.3">
      <c r="A575" s="281"/>
      <c r="B575" s="282"/>
      <c r="C575" s="282"/>
      <c r="D575" s="282"/>
      <c r="E575" s="282"/>
      <c r="F575" s="283" t="s">
        <v>123</v>
      </c>
      <c r="G575" s="284">
        <v>760.61061476545069</v>
      </c>
      <c r="H575" s="285">
        <v>174.59070376311126</v>
      </c>
      <c r="I575" s="285">
        <v>151.52595673062842</v>
      </c>
      <c r="J575" s="285">
        <v>98.811463213145686</v>
      </c>
      <c r="K575" s="286">
        <f t="shared" si="10"/>
        <v>0.56596062151863125</v>
      </c>
      <c r="L575" s="286">
        <f t="shared" si="10"/>
        <v>0.65210915241937961</v>
      </c>
      <c r="M575" s="287">
        <v>47.966907525851738</v>
      </c>
    </row>
    <row r="576" spans="1:13" x14ac:dyDescent="0.3">
      <c r="A576" s="281"/>
      <c r="B576" s="282"/>
      <c r="C576" s="282"/>
      <c r="D576" s="282" t="s">
        <v>48</v>
      </c>
      <c r="E576" s="282" t="s">
        <v>125</v>
      </c>
      <c r="F576" s="283" t="s">
        <v>215</v>
      </c>
      <c r="G576" s="284">
        <v>759.48227603789087</v>
      </c>
      <c r="H576" s="285">
        <v>101.29887028852001</v>
      </c>
      <c r="I576" s="285">
        <v>101.29887028852001</v>
      </c>
      <c r="J576" s="285">
        <v>66.023294315033098</v>
      </c>
      <c r="K576" s="286">
        <f t="shared" si="10"/>
        <v>0.65176733093849104</v>
      </c>
      <c r="L576" s="286">
        <f t="shared" si="10"/>
        <v>0.65176733093849104</v>
      </c>
      <c r="M576" s="287">
        <v>24.034408498460312</v>
      </c>
    </row>
    <row r="577" spans="1:13" x14ac:dyDescent="0.3">
      <c r="A577" s="281"/>
      <c r="B577" s="282"/>
      <c r="C577" s="282"/>
      <c r="D577" s="282"/>
      <c r="E577" s="282"/>
      <c r="F577" s="283" t="s">
        <v>216</v>
      </c>
      <c r="G577" s="284">
        <v>74.801092092418969</v>
      </c>
      <c r="H577" s="285">
        <v>18.700273023104742</v>
      </c>
      <c r="I577" s="285">
        <v>18.700273023104742</v>
      </c>
      <c r="J577" s="285">
        <v>13.464196576635414</v>
      </c>
      <c r="K577" s="286">
        <f t="shared" si="10"/>
        <v>0.72</v>
      </c>
      <c r="L577" s="286">
        <f t="shared" si="10"/>
        <v>0.72</v>
      </c>
      <c r="M577" s="288"/>
    </row>
    <row r="578" spans="1:13" x14ac:dyDescent="0.3">
      <c r="A578" s="281"/>
      <c r="B578" s="282"/>
      <c r="C578" s="282"/>
      <c r="D578" s="282"/>
      <c r="E578" s="282"/>
      <c r="F578" s="283" t="s">
        <v>219</v>
      </c>
      <c r="G578" s="284">
        <v>294.95138695742531</v>
      </c>
      <c r="H578" s="285">
        <v>80.300238593852939</v>
      </c>
      <c r="I578" s="285">
        <v>80.300238593852939</v>
      </c>
      <c r="J578" s="285">
        <v>17.145542031412553</v>
      </c>
      <c r="K578" s="286">
        <f t="shared" si="10"/>
        <v>0.21351794629318899</v>
      </c>
      <c r="L578" s="286">
        <f t="shared" si="10"/>
        <v>0.21351794629318899</v>
      </c>
      <c r="M578" s="287">
        <v>6.448535263528286</v>
      </c>
    </row>
    <row r="579" spans="1:13" x14ac:dyDescent="0.3">
      <c r="A579" s="281"/>
      <c r="B579" s="282"/>
      <c r="C579" s="282"/>
      <c r="D579" s="282"/>
      <c r="E579" s="282"/>
      <c r="F579" s="283" t="s">
        <v>224</v>
      </c>
      <c r="G579" s="284">
        <v>100.29291044776119</v>
      </c>
      <c r="H579" s="285">
        <v>50.146455223880594</v>
      </c>
      <c r="I579" s="285">
        <v>50.146455223880594</v>
      </c>
      <c r="J579" s="285">
        <v>4.6295207309651722</v>
      </c>
      <c r="K579" s="286">
        <f t="shared" si="10"/>
        <v>9.2319999694824212E-2</v>
      </c>
      <c r="L579" s="286">
        <f t="shared" si="10"/>
        <v>9.2319999694824212E-2</v>
      </c>
      <c r="M579" s="288"/>
    </row>
    <row r="580" spans="1:13" x14ac:dyDescent="0.3">
      <c r="A580" s="281"/>
      <c r="B580" s="282"/>
      <c r="C580" s="282"/>
      <c r="D580" s="282"/>
      <c r="E580" s="282"/>
      <c r="F580" s="283" t="s">
        <v>123</v>
      </c>
      <c r="G580" s="284">
        <v>1229.5276655354962</v>
      </c>
      <c r="H580" s="285">
        <v>250.4458371293583</v>
      </c>
      <c r="I580" s="285">
        <v>250.4458371293583</v>
      </c>
      <c r="J580" s="285">
        <v>101.26255365404624</v>
      </c>
      <c r="K580" s="286">
        <f t="shared" si="10"/>
        <v>0.40432915481738635</v>
      </c>
      <c r="L580" s="286">
        <f t="shared" si="10"/>
        <v>0.40432915481738635</v>
      </c>
      <c r="M580" s="287">
        <v>30.482943761988597</v>
      </c>
    </row>
    <row r="581" spans="1:13" x14ac:dyDescent="0.3">
      <c r="A581" s="281"/>
      <c r="B581" s="282"/>
      <c r="C581" s="282"/>
      <c r="D581" s="282" t="s">
        <v>49</v>
      </c>
      <c r="E581" s="282" t="s">
        <v>125</v>
      </c>
      <c r="F581" s="283" t="s">
        <v>225</v>
      </c>
      <c r="G581" s="284">
        <v>8.8072388412372913</v>
      </c>
      <c r="H581" s="285">
        <v>0.55045242757733071</v>
      </c>
      <c r="I581" s="289"/>
      <c r="J581" s="289"/>
      <c r="K581" s="286">
        <f t="shared" si="10"/>
        <v>0</v>
      </c>
      <c r="L581" s="286" t="str">
        <f t="shared" si="10"/>
        <v/>
      </c>
      <c r="M581" s="288"/>
    </row>
    <row r="582" spans="1:13" x14ac:dyDescent="0.3">
      <c r="A582" s="281"/>
      <c r="B582" s="282"/>
      <c r="C582" s="282"/>
      <c r="D582" s="282"/>
      <c r="E582" s="282"/>
      <c r="F582" s="283" t="s">
        <v>231</v>
      </c>
      <c r="G582" s="284">
        <v>30.961279724811828</v>
      </c>
      <c r="H582" s="285">
        <v>3.7153534839327955</v>
      </c>
      <c r="I582" s="285">
        <v>3.7153534839327955</v>
      </c>
      <c r="J582" s="285">
        <v>1.8576767834887096</v>
      </c>
      <c r="K582" s="286">
        <f t="shared" si="10"/>
        <v>0.50000001117587112</v>
      </c>
      <c r="L582" s="286">
        <f t="shared" si="10"/>
        <v>0.50000001117587112</v>
      </c>
      <c r="M582" s="288"/>
    </row>
    <row r="583" spans="1:13" x14ac:dyDescent="0.3">
      <c r="A583" s="281"/>
      <c r="B583" s="282"/>
      <c r="C583" s="282"/>
      <c r="D583" s="282"/>
      <c r="E583" s="282"/>
      <c r="F583" s="283" t="s">
        <v>232</v>
      </c>
      <c r="G583" s="284">
        <v>261.23376245903978</v>
      </c>
      <c r="H583" s="285">
        <v>31.348050794401221</v>
      </c>
      <c r="I583" s="285">
        <v>31.348050794401221</v>
      </c>
      <c r="J583" s="285">
        <v>31.348051495084771</v>
      </c>
      <c r="K583" s="286">
        <f t="shared" si="10"/>
        <v>1.0000000223517422</v>
      </c>
      <c r="L583" s="286">
        <f t="shared" si="10"/>
        <v>1.0000000223517422</v>
      </c>
      <c r="M583" s="288"/>
    </row>
    <row r="584" spans="1:13" x14ac:dyDescent="0.3">
      <c r="A584" s="281"/>
      <c r="B584" s="282"/>
      <c r="C584" s="282"/>
      <c r="D584" s="282"/>
      <c r="E584" s="282"/>
      <c r="F584" s="283" t="s">
        <v>233</v>
      </c>
      <c r="G584" s="284">
        <v>232.41050345758137</v>
      </c>
      <c r="H584" s="285">
        <v>46.482101384153552</v>
      </c>
      <c r="I584" s="285">
        <v>46.482101384153552</v>
      </c>
      <c r="J584" s="285">
        <v>41.833890622364642</v>
      </c>
      <c r="K584" s="286">
        <f t="shared" si="10"/>
        <v>0.89999998658895497</v>
      </c>
      <c r="L584" s="286">
        <f t="shared" si="10"/>
        <v>0.89999998658895497</v>
      </c>
      <c r="M584" s="288"/>
    </row>
    <row r="585" spans="1:13" x14ac:dyDescent="0.3">
      <c r="A585" s="281"/>
      <c r="B585" s="282"/>
      <c r="C585" s="282"/>
      <c r="D585" s="282"/>
      <c r="E585" s="282"/>
      <c r="F585" s="283" t="s">
        <v>236</v>
      </c>
      <c r="G585" s="284">
        <v>186.83390635864922</v>
      </c>
      <c r="H585" s="285">
        <v>23.354238294831152</v>
      </c>
      <c r="I585" s="285">
        <v>11.677119147415576</v>
      </c>
      <c r="J585" s="285">
        <v>5.6050171907594759</v>
      </c>
      <c r="K585" s="286">
        <f t="shared" si="10"/>
        <v>0.23999999999999996</v>
      </c>
      <c r="L585" s="286">
        <f t="shared" si="10"/>
        <v>0.47999999999999993</v>
      </c>
      <c r="M585" s="288"/>
    </row>
    <row r="586" spans="1:13" x14ac:dyDescent="0.3">
      <c r="A586" s="281"/>
      <c r="B586" s="282"/>
      <c r="C586" s="282"/>
      <c r="D586" s="282"/>
      <c r="E586" s="282"/>
      <c r="F586" s="283" t="s">
        <v>237</v>
      </c>
      <c r="G586" s="284">
        <v>26.531222880156172</v>
      </c>
      <c r="H586" s="285">
        <v>10.745145298090932</v>
      </c>
      <c r="I586" s="285">
        <v>10.745145298090932</v>
      </c>
      <c r="J586" s="285">
        <v>19.102480473712443</v>
      </c>
      <c r="K586" s="286">
        <f t="shared" si="10"/>
        <v>1.7777777725449968</v>
      </c>
      <c r="L586" s="286">
        <f t="shared" si="10"/>
        <v>1.7777777725449968</v>
      </c>
      <c r="M586" s="288"/>
    </row>
    <row r="587" spans="1:13" x14ac:dyDescent="0.3">
      <c r="A587" s="281"/>
      <c r="B587" s="282"/>
      <c r="C587" s="282"/>
      <c r="D587" s="282"/>
      <c r="E587" s="282"/>
      <c r="F587" s="283" t="s">
        <v>123</v>
      </c>
      <c r="G587" s="284">
        <v>746.77791372147578</v>
      </c>
      <c r="H587" s="285">
        <v>116.19534168298698</v>
      </c>
      <c r="I587" s="285">
        <v>103.96777010799408</v>
      </c>
      <c r="J587" s="285">
        <v>99.747116565410053</v>
      </c>
      <c r="K587" s="286">
        <f t="shared" si="10"/>
        <v>0.8584433344802046</v>
      </c>
      <c r="L587" s="286">
        <f t="shared" si="10"/>
        <v>0.95940421211111937</v>
      </c>
      <c r="M587" s="288"/>
    </row>
    <row r="588" spans="1:13" x14ac:dyDescent="0.3">
      <c r="A588" s="281"/>
      <c r="B588" s="282" t="s">
        <v>75</v>
      </c>
      <c r="C588" s="282" t="s">
        <v>8</v>
      </c>
      <c r="D588" s="282" t="s">
        <v>41</v>
      </c>
      <c r="E588" s="282" t="s">
        <v>125</v>
      </c>
      <c r="F588" s="283" t="s">
        <v>126</v>
      </c>
      <c r="G588" s="284">
        <v>1253.5232392633511</v>
      </c>
      <c r="H588" s="285">
        <v>462.97197195751136</v>
      </c>
      <c r="I588" s="285">
        <v>370.17432258388055</v>
      </c>
      <c r="J588" s="285">
        <v>654.74323582251304</v>
      </c>
      <c r="K588" s="286">
        <f t="shared" si="10"/>
        <v>1.4142178695055028</v>
      </c>
      <c r="L588" s="286">
        <f t="shared" si="10"/>
        <v>1.7687429837172186</v>
      </c>
      <c r="M588" s="287">
        <v>409.3197755472076</v>
      </c>
    </row>
    <row r="589" spans="1:13" x14ac:dyDescent="0.3">
      <c r="A589" s="281"/>
      <c r="B589" s="282"/>
      <c r="C589" s="282"/>
      <c r="D589" s="282"/>
      <c r="E589" s="282"/>
      <c r="F589" s="283" t="s">
        <v>127</v>
      </c>
      <c r="G589" s="284">
        <v>682.30501451505711</v>
      </c>
      <c r="H589" s="285">
        <v>432.14740429166881</v>
      </c>
      <c r="I589" s="285">
        <v>432.14740429166881</v>
      </c>
      <c r="J589" s="285">
        <v>1036.2142184392787</v>
      </c>
      <c r="K589" s="286">
        <f t="shared" si="10"/>
        <v>2.3978258532820154</v>
      </c>
      <c r="L589" s="286">
        <f t="shared" si="10"/>
        <v>2.3978258532820154</v>
      </c>
      <c r="M589" s="287">
        <v>518.2336548728116</v>
      </c>
    </row>
    <row r="590" spans="1:13" x14ac:dyDescent="0.3">
      <c r="A590" s="281"/>
      <c r="B590" s="282"/>
      <c r="C590" s="282"/>
      <c r="D590" s="282"/>
      <c r="E590" s="282"/>
      <c r="F590" s="283" t="s">
        <v>128</v>
      </c>
      <c r="G590" s="284">
        <v>4271.8270581012102</v>
      </c>
      <c r="H590" s="285">
        <v>560.39936656611826</v>
      </c>
      <c r="I590" s="285">
        <v>560.39936656611826</v>
      </c>
      <c r="J590" s="285">
        <v>4294.2251886130798</v>
      </c>
      <c r="K590" s="286">
        <f t="shared" si="10"/>
        <v>7.6627945083632234</v>
      </c>
      <c r="L590" s="286">
        <f t="shared" si="10"/>
        <v>7.6627945083632234</v>
      </c>
      <c r="M590" s="287">
        <v>3226.1380352106266</v>
      </c>
    </row>
    <row r="591" spans="1:13" x14ac:dyDescent="0.3">
      <c r="A591" s="281"/>
      <c r="B591" s="282"/>
      <c r="C591" s="282"/>
      <c r="D591" s="282"/>
      <c r="E591" s="282"/>
      <c r="F591" s="283" t="s">
        <v>129</v>
      </c>
      <c r="G591" s="284">
        <v>331.67240037990439</v>
      </c>
      <c r="H591" s="285">
        <v>186.20726142662392</v>
      </c>
      <c r="I591" s="285">
        <v>186.20726142662392</v>
      </c>
      <c r="J591" s="285">
        <v>414.08885764548234</v>
      </c>
      <c r="K591" s="286">
        <f t="shared" si="10"/>
        <v>2.2238061742219251</v>
      </c>
      <c r="L591" s="286">
        <f t="shared" si="10"/>
        <v>2.2238061742219251</v>
      </c>
      <c r="M591" s="287">
        <v>205.1376116152951</v>
      </c>
    </row>
    <row r="592" spans="1:13" x14ac:dyDescent="0.3">
      <c r="A592" s="281"/>
      <c r="B592" s="282"/>
      <c r="C592" s="282"/>
      <c r="D592" s="282"/>
      <c r="E592" s="282"/>
      <c r="F592" s="283" t="s">
        <v>130</v>
      </c>
      <c r="G592" s="284">
        <v>5399.1083553483668</v>
      </c>
      <c r="H592" s="285">
        <v>2002.4315615077894</v>
      </c>
      <c r="I592" s="285">
        <v>1947.4505220171504</v>
      </c>
      <c r="J592" s="285">
        <v>8174.9559277133967</v>
      </c>
      <c r="K592" s="286">
        <f t="shared" si="10"/>
        <v>4.0825145212742378</v>
      </c>
      <c r="L592" s="286">
        <f t="shared" si="10"/>
        <v>4.1977733633231704</v>
      </c>
      <c r="M592" s="287">
        <v>6076.5399873926299</v>
      </c>
    </row>
    <row r="593" spans="1:13" x14ac:dyDescent="0.3">
      <c r="A593" s="281"/>
      <c r="B593" s="282"/>
      <c r="C593" s="282"/>
      <c r="D593" s="282"/>
      <c r="E593" s="282"/>
      <c r="F593" s="283" t="s">
        <v>131</v>
      </c>
      <c r="G593" s="284">
        <v>543.26328830335694</v>
      </c>
      <c r="H593" s="285">
        <v>504.32957231154546</v>
      </c>
      <c r="I593" s="285">
        <v>504.32957231154546</v>
      </c>
      <c r="J593" s="285">
        <v>1236.3357826702072</v>
      </c>
      <c r="K593" s="286">
        <f t="shared" si="10"/>
        <v>2.4514441558593969</v>
      </c>
      <c r="L593" s="286">
        <f t="shared" si="10"/>
        <v>2.4514441558593969</v>
      </c>
      <c r="M593" s="287">
        <v>1139.3798440277071</v>
      </c>
    </row>
    <row r="594" spans="1:13" x14ac:dyDescent="0.3">
      <c r="A594" s="281"/>
      <c r="B594" s="282"/>
      <c r="C594" s="282"/>
      <c r="D594" s="282"/>
      <c r="E594" s="282"/>
      <c r="F594" s="283" t="s">
        <v>132</v>
      </c>
      <c r="G594" s="284">
        <v>4395.3153048003187</v>
      </c>
      <c r="H594" s="285">
        <v>3060.20116441246</v>
      </c>
      <c r="I594" s="285">
        <v>3006.9825365156248</v>
      </c>
      <c r="J594" s="285">
        <v>9463.1513671486591</v>
      </c>
      <c r="K594" s="286">
        <f t="shared" si="10"/>
        <v>3.0923298367431107</v>
      </c>
      <c r="L594" s="286">
        <f t="shared" si="10"/>
        <v>3.1470589709889678</v>
      </c>
      <c r="M594" s="287">
        <v>7011.1507120586994</v>
      </c>
    </row>
    <row r="595" spans="1:13" x14ac:dyDescent="0.3">
      <c r="A595" s="281"/>
      <c r="B595" s="282"/>
      <c r="C595" s="282"/>
      <c r="D595" s="282"/>
      <c r="E595" s="282"/>
      <c r="F595" s="283" t="s">
        <v>133</v>
      </c>
      <c r="G595" s="284">
        <v>4027.2007148104676</v>
      </c>
      <c r="H595" s="285">
        <v>2076.2020089665248</v>
      </c>
      <c r="I595" s="285">
        <v>1859.6410834824856</v>
      </c>
      <c r="J595" s="285">
        <v>2210.6875984518019</v>
      </c>
      <c r="K595" s="286">
        <f t="shared" si="10"/>
        <v>1.0647748094378449</v>
      </c>
      <c r="L595" s="286">
        <f t="shared" si="10"/>
        <v>1.1887711118491338</v>
      </c>
      <c r="M595" s="287">
        <v>637.27976504619403</v>
      </c>
    </row>
    <row r="596" spans="1:13" x14ac:dyDescent="0.3">
      <c r="A596" s="281"/>
      <c r="B596" s="282"/>
      <c r="C596" s="282"/>
      <c r="D596" s="282"/>
      <c r="E596" s="282"/>
      <c r="F596" s="283" t="s">
        <v>134</v>
      </c>
      <c r="G596" s="284">
        <v>86.408572384066574</v>
      </c>
      <c r="H596" s="285">
        <v>86.408572384066574</v>
      </c>
      <c r="I596" s="285">
        <v>86.408572384066574</v>
      </c>
      <c r="J596" s="285">
        <v>149.05478736251482</v>
      </c>
      <c r="K596" s="286">
        <f t="shared" si="10"/>
        <v>1.7249999999999996</v>
      </c>
      <c r="L596" s="286">
        <f t="shared" si="10"/>
        <v>1.7249999999999996</v>
      </c>
      <c r="M596" s="287">
        <v>149.05478736251482</v>
      </c>
    </row>
    <row r="597" spans="1:13" x14ac:dyDescent="0.3">
      <c r="A597" s="281"/>
      <c r="B597" s="282"/>
      <c r="C597" s="282"/>
      <c r="D597" s="282"/>
      <c r="E597" s="282"/>
      <c r="F597" s="283" t="s">
        <v>135</v>
      </c>
      <c r="G597" s="284">
        <v>995.08144461737072</v>
      </c>
      <c r="H597" s="285">
        <v>448.35465212030851</v>
      </c>
      <c r="I597" s="285">
        <v>445.74800864035547</v>
      </c>
      <c r="J597" s="285">
        <v>2148.9487615083876</v>
      </c>
      <c r="K597" s="286">
        <f t="shared" si="10"/>
        <v>4.7929663522968262</v>
      </c>
      <c r="L597" s="286">
        <f t="shared" si="10"/>
        <v>4.8209946423837691</v>
      </c>
      <c r="M597" s="287">
        <v>1867.6976413432897</v>
      </c>
    </row>
    <row r="598" spans="1:13" x14ac:dyDescent="0.3">
      <c r="A598" s="281"/>
      <c r="B598" s="282"/>
      <c r="C598" s="282"/>
      <c r="D598" s="282"/>
      <c r="E598" s="282"/>
      <c r="F598" s="283" t="s">
        <v>136</v>
      </c>
      <c r="G598" s="284">
        <v>756.88307704017336</v>
      </c>
      <c r="H598" s="285">
        <v>306.91608767695334</v>
      </c>
      <c r="I598" s="285">
        <v>306.91608767695334</v>
      </c>
      <c r="J598" s="285">
        <v>365.84348886465841</v>
      </c>
      <c r="K598" s="286">
        <f t="shared" si="10"/>
        <v>1.1919984111413851</v>
      </c>
      <c r="L598" s="286">
        <f t="shared" si="10"/>
        <v>1.1919984111413851</v>
      </c>
      <c r="M598" s="287">
        <v>133.63716772094875</v>
      </c>
    </row>
    <row r="599" spans="1:13" x14ac:dyDescent="0.3">
      <c r="A599" s="281"/>
      <c r="B599" s="282"/>
      <c r="C599" s="282"/>
      <c r="D599" s="282"/>
      <c r="E599" s="282"/>
      <c r="F599" s="283" t="s">
        <v>123</v>
      </c>
      <c r="G599" s="284">
        <v>22742.588469563641</v>
      </c>
      <c r="H599" s="285">
        <v>10126.56962362157</v>
      </c>
      <c r="I599" s="285">
        <v>9706.4047378964733</v>
      </c>
      <c r="J599" s="285">
        <v>30148.249214239982</v>
      </c>
      <c r="K599" s="286">
        <f t="shared" si="10"/>
        <v>2.9771433303450738</v>
      </c>
      <c r="L599" s="286">
        <f t="shared" si="10"/>
        <v>3.10601608199305</v>
      </c>
      <c r="M599" s="287">
        <v>21373.568982197921</v>
      </c>
    </row>
    <row r="600" spans="1:13" x14ac:dyDescent="0.3">
      <c r="A600" s="281"/>
      <c r="B600" s="282"/>
      <c r="C600" s="282"/>
      <c r="D600" s="282" t="s">
        <v>42</v>
      </c>
      <c r="E600" s="282" t="s">
        <v>125</v>
      </c>
      <c r="F600" s="283" t="s">
        <v>137</v>
      </c>
      <c r="G600" s="284">
        <v>2460.6048271307673</v>
      </c>
      <c r="H600" s="285">
        <v>432.37935686857077</v>
      </c>
      <c r="I600" s="285">
        <v>407.58504726106139</v>
      </c>
      <c r="J600" s="285">
        <v>1223.2778395061862</v>
      </c>
      <c r="K600" s="286">
        <f t="shared" si="10"/>
        <v>2.8291772492691476</v>
      </c>
      <c r="L600" s="286">
        <f t="shared" si="10"/>
        <v>3.0012824261501114</v>
      </c>
      <c r="M600" s="287">
        <v>667.04152276586638</v>
      </c>
    </row>
    <row r="601" spans="1:13" x14ac:dyDescent="0.3">
      <c r="A601" s="281"/>
      <c r="B601" s="282"/>
      <c r="C601" s="282"/>
      <c r="D601" s="282"/>
      <c r="E601" s="282"/>
      <c r="F601" s="283" t="s">
        <v>138</v>
      </c>
      <c r="G601" s="284">
        <v>438.31614452220083</v>
      </c>
      <c r="H601" s="285">
        <v>39.259960568543171</v>
      </c>
      <c r="I601" s="285">
        <v>39.259960568543171</v>
      </c>
      <c r="J601" s="285">
        <v>320.36417357230141</v>
      </c>
      <c r="K601" s="286">
        <f t="shared" si="10"/>
        <v>8.1600737477304417</v>
      </c>
      <c r="L601" s="286">
        <f t="shared" si="10"/>
        <v>8.1600737477304417</v>
      </c>
      <c r="M601" s="287">
        <v>231.47215456842224</v>
      </c>
    </row>
    <row r="602" spans="1:13" x14ac:dyDescent="0.3">
      <c r="A602" s="281"/>
      <c r="B602" s="282"/>
      <c r="C602" s="282"/>
      <c r="D602" s="282"/>
      <c r="E602" s="282"/>
      <c r="F602" s="283" t="s">
        <v>139</v>
      </c>
      <c r="G602" s="284">
        <v>985.85983034080277</v>
      </c>
      <c r="H602" s="285">
        <v>301.01827674650838</v>
      </c>
      <c r="I602" s="285">
        <v>301.01827674650838</v>
      </c>
      <c r="J602" s="285">
        <v>1116.7411204405964</v>
      </c>
      <c r="K602" s="286">
        <f t="shared" si="10"/>
        <v>3.709878126041561</v>
      </c>
      <c r="L602" s="286">
        <f t="shared" si="10"/>
        <v>3.709878126041561</v>
      </c>
      <c r="M602" s="287">
        <v>912.19549788744519</v>
      </c>
    </row>
    <row r="603" spans="1:13" x14ac:dyDescent="0.3">
      <c r="A603" s="281"/>
      <c r="B603" s="282"/>
      <c r="C603" s="282"/>
      <c r="D603" s="282"/>
      <c r="E603" s="282"/>
      <c r="F603" s="283" t="s">
        <v>140</v>
      </c>
      <c r="G603" s="284">
        <v>1470.4179900178842</v>
      </c>
      <c r="H603" s="285">
        <v>339.03228854119408</v>
      </c>
      <c r="I603" s="285">
        <v>329.52773951370273</v>
      </c>
      <c r="J603" s="285">
        <v>669.45023390721087</v>
      </c>
      <c r="K603" s="286">
        <f t="shared" si="10"/>
        <v>1.9745913782659359</v>
      </c>
      <c r="L603" s="286">
        <f t="shared" si="10"/>
        <v>2.0315444001623213</v>
      </c>
      <c r="M603" s="287">
        <v>530.25458741520595</v>
      </c>
    </row>
    <row r="604" spans="1:13" x14ac:dyDescent="0.3">
      <c r="A604" s="281"/>
      <c r="B604" s="282"/>
      <c r="C604" s="282"/>
      <c r="D604" s="282"/>
      <c r="E604" s="282"/>
      <c r="F604" s="283" t="s">
        <v>141</v>
      </c>
      <c r="G604" s="284">
        <v>2109.891493449999</v>
      </c>
      <c r="H604" s="285">
        <v>1572.430266693661</v>
      </c>
      <c r="I604" s="285">
        <v>1572.430266693661</v>
      </c>
      <c r="J604" s="285">
        <v>1867.2573620208591</v>
      </c>
      <c r="K604" s="286">
        <f t="shared" si="10"/>
        <v>1.187497723474332</v>
      </c>
      <c r="L604" s="286">
        <f t="shared" si="10"/>
        <v>1.187497723474332</v>
      </c>
      <c r="M604" s="287">
        <v>1521.0633102198879</v>
      </c>
    </row>
    <row r="605" spans="1:13" x14ac:dyDescent="0.3">
      <c r="A605" s="281"/>
      <c r="B605" s="282"/>
      <c r="C605" s="282"/>
      <c r="D605" s="282"/>
      <c r="E605" s="282"/>
      <c r="F605" s="283" t="s">
        <v>142</v>
      </c>
      <c r="G605" s="284">
        <v>2973.1992813854463</v>
      </c>
      <c r="H605" s="285">
        <v>810.58099232477423</v>
      </c>
      <c r="I605" s="285">
        <v>810.58099232477423</v>
      </c>
      <c r="J605" s="285">
        <v>4778.7575395941039</v>
      </c>
      <c r="K605" s="286">
        <f t="shared" si="10"/>
        <v>5.8954719945855905</v>
      </c>
      <c r="L605" s="286">
        <f t="shared" si="10"/>
        <v>5.8954719945855905</v>
      </c>
      <c r="M605" s="287">
        <v>3875.928576845532</v>
      </c>
    </row>
    <row r="606" spans="1:13" x14ac:dyDescent="0.3">
      <c r="A606" s="281"/>
      <c r="B606" s="282"/>
      <c r="C606" s="282"/>
      <c r="D606" s="282"/>
      <c r="E606" s="282"/>
      <c r="F606" s="283" t="s">
        <v>143</v>
      </c>
      <c r="G606" s="284">
        <v>4695.983815296705</v>
      </c>
      <c r="H606" s="285">
        <v>1614.7355243325096</v>
      </c>
      <c r="I606" s="285">
        <v>1599.5979509241115</v>
      </c>
      <c r="J606" s="285">
        <v>3448.1202620638983</v>
      </c>
      <c r="K606" s="286">
        <f t="shared" si="10"/>
        <v>2.1354086846446654</v>
      </c>
      <c r="L606" s="286">
        <f t="shared" si="10"/>
        <v>2.1556168286361381</v>
      </c>
      <c r="M606" s="287">
        <v>1653.1003251688664</v>
      </c>
    </row>
    <row r="607" spans="1:13" x14ac:dyDescent="0.3">
      <c r="A607" s="281"/>
      <c r="B607" s="282"/>
      <c r="C607" s="282"/>
      <c r="D607" s="282"/>
      <c r="E607" s="282"/>
      <c r="F607" s="283" t="s">
        <v>144</v>
      </c>
      <c r="G607" s="284">
        <v>1009.791188912029</v>
      </c>
      <c r="H607" s="285">
        <v>301.25803625813751</v>
      </c>
      <c r="I607" s="285">
        <v>301.25803625813751</v>
      </c>
      <c r="J607" s="285">
        <v>2588.8868646999604</v>
      </c>
      <c r="K607" s="286">
        <f t="shared" si="10"/>
        <v>8.5935860727766062</v>
      </c>
      <c r="L607" s="286">
        <f t="shared" si="10"/>
        <v>8.5935860727766062</v>
      </c>
      <c r="M607" s="287">
        <v>1834.2695784443688</v>
      </c>
    </row>
    <row r="608" spans="1:13" x14ac:dyDescent="0.3">
      <c r="A608" s="281"/>
      <c r="B608" s="282"/>
      <c r="C608" s="282"/>
      <c r="D608" s="282"/>
      <c r="E608" s="282"/>
      <c r="F608" s="283" t="s">
        <v>145</v>
      </c>
      <c r="G608" s="284">
        <v>685.49198576724154</v>
      </c>
      <c r="H608" s="285">
        <v>176.73483332698899</v>
      </c>
      <c r="I608" s="285">
        <v>173.42579594386402</v>
      </c>
      <c r="J608" s="285">
        <v>415.67102102623238</v>
      </c>
      <c r="K608" s="286">
        <f t="shared" si="10"/>
        <v>2.3519473394199064</v>
      </c>
      <c r="L608" s="286">
        <f t="shared" si="10"/>
        <v>2.3968234873246907</v>
      </c>
      <c r="M608" s="287">
        <v>315.10472063517039</v>
      </c>
    </row>
    <row r="609" spans="1:13" x14ac:dyDescent="0.3">
      <c r="A609" s="281"/>
      <c r="B609" s="282"/>
      <c r="C609" s="282"/>
      <c r="D609" s="282"/>
      <c r="E609" s="282"/>
      <c r="F609" s="283" t="s">
        <v>146</v>
      </c>
      <c r="G609" s="284">
        <v>1656.2641440505388</v>
      </c>
      <c r="H609" s="285">
        <v>474.74811869334781</v>
      </c>
      <c r="I609" s="285">
        <v>474.74811869334781</v>
      </c>
      <c r="J609" s="285">
        <v>8010.1000839651733</v>
      </c>
      <c r="K609" s="286">
        <f t="shared" si="10"/>
        <v>16.872315589183209</v>
      </c>
      <c r="L609" s="286">
        <f t="shared" si="10"/>
        <v>16.872315589183209</v>
      </c>
      <c r="M609" s="287">
        <v>5189.892834468802</v>
      </c>
    </row>
    <row r="610" spans="1:13" x14ac:dyDescent="0.3">
      <c r="A610" s="281"/>
      <c r="B610" s="282"/>
      <c r="C610" s="282"/>
      <c r="D610" s="282"/>
      <c r="E610" s="282"/>
      <c r="F610" s="283" t="s">
        <v>123</v>
      </c>
      <c r="G610" s="284">
        <v>18485.820700873614</v>
      </c>
      <c r="H610" s="285">
        <v>6062.1776543542355</v>
      </c>
      <c r="I610" s="285">
        <v>6009.4321849277112</v>
      </c>
      <c r="J610" s="285">
        <v>24438.626500796523</v>
      </c>
      <c r="K610" s="286">
        <f t="shared" si="10"/>
        <v>4.0313279970017328</v>
      </c>
      <c r="L610" s="286">
        <f t="shared" si="10"/>
        <v>4.0667114211041726</v>
      </c>
      <c r="M610" s="287">
        <v>16730.323108419565</v>
      </c>
    </row>
    <row r="611" spans="1:13" x14ac:dyDescent="0.3">
      <c r="A611" s="281"/>
      <c r="B611" s="282"/>
      <c r="C611" s="282"/>
      <c r="D611" s="282" t="s">
        <v>43</v>
      </c>
      <c r="E611" s="282" t="s">
        <v>125</v>
      </c>
      <c r="F611" s="283" t="s">
        <v>148</v>
      </c>
      <c r="G611" s="284">
        <v>182.73113646635608</v>
      </c>
      <c r="H611" s="285">
        <v>32.549808201431567</v>
      </c>
      <c r="I611" s="285">
        <v>32.549808201431567</v>
      </c>
      <c r="J611" s="285">
        <v>79.24454701234589</v>
      </c>
      <c r="K611" s="286">
        <f t="shared" si="10"/>
        <v>2.4345626407980077</v>
      </c>
      <c r="L611" s="286">
        <f t="shared" si="10"/>
        <v>2.4345626407980077</v>
      </c>
      <c r="M611" s="287">
        <v>43.916671460286516</v>
      </c>
    </row>
    <row r="612" spans="1:13" x14ac:dyDescent="0.3">
      <c r="A612" s="281"/>
      <c r="B612" s="282"/>
      <c r="C612" s="282"/>
      <c r="D612" s="282"/>
      <c r="E612" s="282"/>
      <c r="F612" s="283" t="s">
        <v>149</v>
      </c>
      <c r="G612" s="284">
        <v>1129.5042859563682</v>
      </c>
      <c r="H612" s="285">
        <v>381.01681860398116</v>
      </c>
      <c r="I612" s="285">
        <v>176.73720058475109</v>
      </c>
      <c r="J612" s="285">
        <v>171.69753868189935</v>
      </c>
      <c r="K612" s="286">
        <f t="shared" si="10"/>
        <v>0.45062981553146936</v>
      </c>
      <c r="L612" s="286">
        <f t="shared" si="10"/>
        <v>0.97148499644569697</v>
      </c>
      <c r="M612" s="287">
        <v>92.186683057435872</v>
      </c>
    </row>
    <row r="613" spans="1:13" x14ac:dyDescent="0.3">
      <c r="A613" s="281"/>
      <c r="B613" s="282"/>
      <c r="C613" s="282"/>
      <c r="D613" s="282"/>
      <c r="E613" s="282"/>
      <c r="F613" s="283" t="s">
        <v>150</v>
      </c>
      <c r="G613" s="284">
        <v>69.234800640965432</v>
      </c>
      <c r="H613" s="285">
        <v>28.040094342125315</v>
      </c>
      <c r="I613" s="285">
        <v>28.040094342125315</v>
      </c>
      <c r="J613" s="285">
        <v>72.350366669808878</v>
      </c>
      <c r="K613" s="286">
        <f t="shared" si="10"/>
        <v>2.5802469059854469</v>
      </c>
      <c r="L613" s="286">
        <f t="shared" si="10"/>
        <v>2.5802469059854469</v>
      </c>
      <c r="M613" s="287">
        <v>54.262775002356655</v>
      </c>
    </row>
    <row r="614" spans="1:13" x14ac:dyDescent="0.3">
      <c r="A614" s="281"/>
      <c r="B614" s="282"/>
      <c r="C614" s="282"/>
      <c r="D614" s="282"/>
      <c r="E614" s="282"/>
      <c r="F614" s="283" t="s">
        <v>151</v>
      </c>
      <c r="G614" s="284">
        <v>41.703173750703243</v>
      </c>
      <c r="H614" s="285">
        <v>42.224465411149318</v>
      </c>
      <c r="I614" s="285">
        <v>42.224465411149318</v>
      </c>
      <c r="J614" s="285">
        <v>98.054587281341</v>
      </c>
      <c r="K614" s="286">
        <f t="shared" si="10"/>
        <v>2.3222221128571068</v>
      </c>
      <c r="L614" s="286">
        <f t="shared" si="10"/>
        <v>2.3222221128571068</v>
      </c>
      <c r="M614" s="287">
        <v>87.159633138969767</v>
      </c>
    </row>
    <row r="615" spans="1:13" x14ac:dyDescent="0.3">
      <c r="A615" s="281"/>
      <c r="B615" s="282"/>
      <c r="C615" s="282"/>
      <c r="D615" s="282"/>
      <c r="E615" s="282"/>
      <c r="F615" s="283" t="s">
        <v>152</v>
      </c>
      <c r="G615" s="284">
        <v>1672.3641700054279</v>
      </c>
      <c r="H615" s="285">
        <v>651.65481662666514</v>
      </c>
      <c r="I615" s="285">
        <v>651.65481662666514</v>
      </c>
      <c r="J615" s="285">
        <v>1760.4230971139893</v>
      </c>
      <c r="K615" s="286">
        <f t="shared" si="10"/>
        <v>2.7014656413144271</v>
      </c>
      <c r="L615" s="286">
        <f t="shared" si="10"/>
        <v>2.7014656413144271</v>
      </c>
      <c r="M615" s="287">
        <v>1644.3745289790807</v>
      </c>
    </row>
    <row r="616" spans="1:13" x14ac:dyDescent="0.3">
      <c r="A616" s="281"/>
      <c r="B616" s="282"/>
      <c r="C616" s="282"/>
      <c r="D616" s="282"/>
      <c r="E616" s="282"/>
      <c r="F616" s="283" t="s">
        <v>153</v>
      </c>
      <c r="G616" s="284">
        <v>1939.5633271461775</v>
      </c>
      <c r="H616" s="285">
        <v>1446.9178697183092</v>
      </c>
      <c r="I616" s="285">
        <v>1446.9178697183092</v>
      </c>
      <c r="J616" s="285">
        <v>2989.1648519915029</v>
      </c>
      <c r="K616" s="286">
        <f t="shared" si="10"/>
        <v>2.0658842596044815</v>
      </c>
      <c r="L616" s="286">
        <f t="shared" si="10"/>
        <v>2.0658842596044815</v>
      </c>
      <c r="M616" s="287">
        <v>1043.7483713362876</v>
      </c>
    </row>
    <row r="617" spans="1:13" x14ac:dyDescent="0.3">
      <c r="A617" s="281"/>
      <c r="B617" s="282"/>
      <c r="C617" s="282"/>
      <c r="D617" s="282"/>
      <c r="E617" s="282"/>
      <c r="F617" s="283" t="s">
        <v>154</v>
      </c>
      <c r="G617" s="284">
        <v>119.06121315610079</v>
      </c>
      <c r="H617" s="285">
        <v>24.109895735076424</v>
      </c>
      <c r="I617" s="289"/>
      <c r="J617" s="289"/>
      <c r="K617" s="286">
        <f t="shared" si="10"/>
        <v>0</v>
      </c>
      <c r="L617" s="286" t="str">
        <f t="shared" si="10"/>
        <v/>
      </c>
      <c r="M617" s="288"/>
    </row>
    <row r="618" spans="1:13" x14ac:dyDescent="0.3">
      <c r="A618" s="281"/>
      <c r="B618" s="282"/>
      <c r="C618" s="282"/>
      <c r="D618" s="282"/>
      <c r="E618" s="282"/>
      <c r="F618" s="283" t="s">
        <v>156</v>
      </c>
      <c r="G618" s="284">
        <v>197.97135232472775</v>
      </c>
      <c r="H618" s="285">
        <v>40.089198963757482</v>
      </c>
      <c r="I618" s="285">
        <v>40.089198963757482</v>
      </c>
      <c r="J618" s="285">
        <v>103.44003158967021</v>
      </c>
      <c r="K618" s="286">
        <f t="shared" si="10"/>
        <v>2.5802469059854465</v>
      </c>
      <c r="L618" s="286">
        <f t="shared" si="10"/>
        <v>2.5802469059854465</v>
      </c>
      <c r="M618" s="287">
        <v>41.376012635868094</v>
      </c>
    </row>
    <row r="619" spans="1:13" x14ac:dyDescent="0.3">
      <c r="A619" s="281"/>
      <c r="B619" s="282"/>
      <c r="C619" s="282"/>
      <c r="D619" s="282"/>
      <c r="E619" s="282"/>
      <c r="F619" s="283" t="s">
        <v>157</v>
      </c>
      <c r="G619" s="284">
        <v>45.405146751426834</v>
      </c>
      <c r="H619" s="285">
        <v>45.405146751426834</v>
      </c>
      <c r="I619" s="285">
        <v>45.405146751426834</v>
      </c>
      <c r="J619" s="285">
        <v>71.172567532861564</v>
      </c>
      <c r="K619" s="286">
        <f t="shared" si="10"/>
        <v>1.5675000000000001</v>
      </c>
      <c r="L619" s="286">
        <f t="shared" si="10"/>
        <v>1.5675000000000001</v>
      </c>
      <c r="M619" s="287">
        <v>71.172567532861564</v>
      </c>
    </row>
    <row r="620" spans="1:13" x14ac:dyDescent="0.3">
      <c r="A620" s="281"/>
      <c r="B620" s="282"/>
      <c r="C620" s="282"/>
      <c r="D620" s="282"/>
      <c r="E620" s="282"/>
      <c r="F620" s="283" t="s">
        <v>158</v>
      </c>
      <c r="G620" s="284">
        <v>233.83383217993119</v>
      </c>
      <c r="H620" s="285">
        <v>58.458458044982798</v>
      </c>
      <c r="I620" s="285">
        <v>58.458458044982798</v>
      </c>
      <c r="J620" s="285">
        <v>195.48508370242246</v>
      </c>
      <c r="K620" s="286">
        <f t="shared" si="10"/>
        <v>3.3439999999999999</v>
      </c>
      <c r="L620" s="286">
        <f t="shared" si="10"/>
        <v>3.3439999999999999</v>
      </c>
      <c r="M620" s="287">
        <v>171.04944823961966</v>
      </c>
    </row>
    <row r="621" spans="1:13" x14ac:dyDescent="0.3">
      <c r="A621" s="281"/>
      <c r="B621" s="282"/>
      <c r="C621" s="282"/>
      <c r="D621" s="282"/>
      <c r="E621" s="282"/>
      <c r="F621" s="283" t="s">
        <v>123</v>
      </c>
      <c r="G621" s="284">
        <v>5631.3724383781846</v>
      </c>
      <c r="H621" s="285">
        <v>2750.4665723989056</v>
      </c>
      <c r="I621" s="285">
        <v>2522.0770586445988</v>
      </c>
      <c r="J621" s="285">
        <v>5541.032671575842</v>
      </c>
      <c r="K621" s="286">
        <f t="shared" si="10"/>
        <v>2.0145791725594604</v>
      </c>
      <c r="L621" s="286">
        <f t="shared" si="10"/>
        <v>2.1970116466440062</v>
      </c>
      <c r="M621" s="287">
        <v>3249.2466913827661</v>
      </c>
    </row>
    <row r="622" spans="1:13" x14ac:dyDescent="0.3">
      <c r="A622" s="281"/>
      <c r="B622" s="282"/>
      <c r="C622" s="282"/>
      <c r="D622" s="282" t="s">
        <v>44</v>
      </c>
      <c r="E622" s="282" t="s">
        <v>125</v>
      </c>
      <c r="F622" s="283" t="s">
        <v>162</v>
      </c>
      <c r="G622" s="284">
        <v>991.63253875088003</v>
      </c>
      <c r="H622" s="285">
        <v>264.74717666579591</v>
      </c>
      <c r="I622" s="285">
        <v>57.759413973655313</v>
      </c>
      <c r="J622" s="285">
        <v>253.98936397946909</v>
      </c>
      <c r="K622" s="286">
        <f t="shared" si="10"/>
        <v>0.95936571327479359</v>
      </c>
      <c r="L622" s="286">
        <f t="shared" si="10"/>
        <v>4.3973673987640591</v>
      </c>
      <c r="M622" s="287">
        <v>208.51923382306208</v>
      </c>
    </row>
    <row r="623" spans="1:13" x14ac:dyDescent="0.3">
      <c r="A623" s="281"/>
      <c r="B623" s="282"/>
      <c r="C623" s="282"/>
      <c r="D623" s="282"/>
      <c r="E623" s="282"/>
      <c r="F623" s="283" t="s">
        <v>163</v>
      </c>
      <c r="G623" s="284">
        <v>1468.4043612165729</v>
      </c>
      <c r="H623" s="285">
        <v>183.33389304298882</v>
      </c>
      <c r="I623" s="285">
        <v>172.70389332458765</v>
      </c>
      <c r="J623" s="285">
        <v>397.73275312311029</v>
      </c>
      <c r="K623" s="286">
        <f t="shared" si="10"/>
        <v>2.1694447574396318</v>
      </c>
      <c r="L623" s="286">
        <f t="shared" si="10"/>
        <v>2.3029750254419166</v>
      </c>
      <c r="M623" s="287">
        <v>135.87385654213887</v>
      </c>
    </row>
    <row r="624" spans="1:13" x14ac:dyDescent="0.3">
      <c r="A624" s="281"/>
      <c r="B624" s="282"/>
      <c r="C624" s="282"/>
      <c r="D624" s="282"/>
      <c r="E624" s="282"/>
      <c r="F624" s="283" t="s">
        <v>164</v>
      </c>
      <c r="G624" s="284">
        <v>2527.6067947521015</v>
      </c>
      <c r="H624" s="285">
        <v>321.70530735645929</v>
      </c>
      <c r="I624" s="285">
        <v>295.22342311573823</v>
      </c>
      <c r="J624" s="285">
        <v>903.28126687208396</v>
      </c>
      <c r="K624" s="286">
        <f t="shared" si="10"/>
        <v>2.8077910006974824</v>
      </c>
      <c r="L624" s="286">
        <f t="shared" si="10"/>
        <v>3.0596531174220725</v>
      </c>
      <c r="M624" s="287">
        <v>427.92281269418777</v>
      </c>
    </row>
    <row r="625" spans="1:13" x14ac:dyDescent="0.3">
      <c r="A625" s="281"/>
      <c r="B625" s="282"/>
      <c r="C625" s="282"/>
      <c r="D625" s="282"/>
      <c r="E625" s="282"/>
      <c r="F625" s="283" t="s">
        <v>165</v>
      </c>
      <c r="G625" s="284">
        <v>806.40932048546324</v>
      </c>
      <c r="H625" s="285">
        <v>93.518440928432582</v>
      </c>
      <c r="I625" s="285">
        <v>93.518440928432582</v>
      </c>
      <c r="J625" s="285">
        <v>338.02800014313186</v>
      </c>
      <c r="K625" s="286">
        <f t="shared" si="10"/>
        <v>3.6145598321278323</v>
      </c>
      <c r="L625" s="286">
        <f t="shared" si="10"/>
        <v>3.6145598321278323</v>
      </c>
      <c r="M625" s="287">
        <v>159.36751998758879</v>
      </c>
    </row>
    <row r="626" spans="1:13" x14ac:dyDescent="0.3">
      <c r="A626" s="281"/>
      <c r="B626" s="282"/>
      <c r="C626" s="282"/>
      <c r="D626" s="282"/>
      <c r="E626" s="282"/>
      <c r="F626" s="283" t="s">
        <v>166</v>
      </c>
      <c r="G626" s="284">
        <v>3031.4283397482909</v>
      </c>
      <c r="H626" s="285">
        <v>493.59267110651643</v>
      </c>
      <c r="I626" s="285">
        <v>493.59267110651643</v>
      </c>
      <c r="J626" s="285">
        <v>1064.7965461594135</v>
      </c>
      <c r="K626" s="286">
        <f t="shared" si="10"/>
        <v>2.1572373507337437</v>
      </c>
      <c r="L626" s="286">
        <f t="shared" si="10"/>
        <v>2.1572373507337437</v>
      </c>
      <c r="M626" s="287">
        <v>454.73848660963779</v>
      </c>
    </row>
    <row r="627" spans="1:13" x14ac:dyDescent="0.3">
      <c r="A627" s="281"/>
      <c r="B627" s="282"/>
      <c r="C627" s="282"/>
      <c r="D627" s="282"/>
      <c r="E627" s="282"/>
      <c r="F627" s="283" t="s">
        <v>167</v>
      </c>
      <c r="G627" s="284">
        <v>54.124122833704448</v>
      </c>
      <c r="H627" s="285">
        <v>6.7655153542130559</v>
      </c>
      <c r="I627" s="285">
        <v>6.7655153542130559</v>
      </c>
      <c r="J627" s="285">
        <v>8.4839562541831715</v>
      </c>
      <c r="K627" s="286">
        <f t="shared" ref="K627:L690" si="11">IFERROR($J627/H627,"")</f>
        <v>1.254</v>
      </c>
      <c r="L627" s="286">
        <f t="shared" si="11"/>
        <v>1.254</v>
      </c>
      <c r="M627" s="287">
        <v>5.6559708361221146</v>
      </c>
    </row>
    <row r="628" spans="1:13" x14ac:dyDescent="0.3">
      <c r="A628" s="281"/>
      <c r="B628" s="282"/>
      <c r="C628" s="282"/>
      <c r="D628" s="282"/>
      <c r="E628" s="282"/>
      <c r="F628" s="283" t="s">
        <v>168</v>
      </c>
      <c r="G628" s="284">
        <v>6158.0406760867663</v>
      </c>
      <c r="H628" s="285">
        <v>1200.4737187007584</v>
      </c>
      <c r="I628" s="285">
        <v>1145.9017923773649</v>
      </c>
      <c r="J628" s="285">
        <v>2900.2453896281222</v>
      </c>
      <c r="K628" s="286">
        <f t="shared" si="11"/>
        <v>2.4159174369656196</v>
      </c>
      <c r="L628" s="286">
        <f t="shared" si="11"/>
        <v>2.5309720334855905</v>
      </c>
      <c r="M628" s="287">
        <v>1921.1147516090984</v>
      </c>
    </row>
    <row r="629" spans="1:13" x14ac:dyDescent="0.3">
      <c r="A629" s="281"/>
      <c r="B629" s="282"/>
      <c r="C629" s="282"/>
      <c r="D629" s="282"/>
      <c r="E629" s="282"/>
      <c r="F629" s="283" t="s">
        <v>169</v>
      </c>
      <c r="G629" s="284">
        <v>1732.1260921733133</v>
      </c>
      <c r="H629" s="285">
        <v>255.11649026438266</v>
      </c>
      <c r="I629" s="285">
        <v>255.11649026438266</v>
      </c>
      <c r="J629" s="285">
        <v>893.84070751029549</v>
      </c>
      <c r="K629" s="286">
        <f t="shared" si="11"/>
        <v>3.503657119867043</v>
      </c>
      <c r="L629" s="286">
        <f t="shared" si="11"/>
        <v>3.503657119867043</v>
      </c>
      <c r="M629" s="287">
        <v>511.68764007390507</v>
      </c>
    </row>
    <row r="630" spans="1:13" x14ac:dyDescent="0.3">
      <c r="A630" s="281"/>
      <c r="B630" s="282"/>
      <c r="C630" s="282"/>
      <c r="D630" s="282"/>
      <c r="E630" s="282"/>
      <c r="F630" s="283" t="s">
        <v>170</v>
      </c>
      <c r="G630" s="284">
        <v>1357.1990861152215</v>
      </c>
      <c r="H630" s="285">
        <v>234.93578786847721</v>
      </c>
      <c r="I630" s="285">
        <v>211.62676482382375</v>
      </c>
      <c r="J630" s="285">
        <v>506.50076335483567</v>
      </c>
      <c r="K630" s="286">
        <f t="shared" si="11"/>
        <v>2.1559114852198982</v>
      </c>
      <c r="L630" s="286">
        <f t="shared" si="11"/>
        <v>2.3933681723882625</v>
      </c>
      <c r="M630" s="287">
        <v>356.87857638866336</v>
      </c>
    </row>
    <row r="631" spans="1:13" x14ac:dyDescent="0.3">
      <c r="A631" s="281"/>
      <c r="B631" s="282"/>
      <c r="C631" s="282"/>
      <c r="D631" s="282"/>
      <c r="E631" s="282"/>
      <c r="F631" s="283" t="s">
        <v>171</v>
      </c>
      <c r="G631" s="284">
        <v>949.13528015449901</v>
      </c>
      <c r="H631" s="285">
        <v>181.20637616094481</v>
      </c>
      <c r="I631" s="285">
        <v>180.41465908835164</v>
      </c>
      <c r="J631" s="285">
        <v>239.72427238851543</v>
      </c>
      <c r="K631" s="286">
        <f t="shared" si="11"/>
        <v>1.3229350835623792</v>
      </c>
      <c r="L631" s="286">
        <f t="shared" si="11"/>
        <v>1.3287405446977512</v>
      </c>
      <c r="M631" s="287">
        <v>127.03845426587837</v>
      </c>
    </row>
    <row r="632" spans="1:13" x14ac:dyDescent="0.3">
      <c r="A632" s="281"/>
      <c r="B632" s="282"/>
      <c r="C632" s="282"/>
      <c r="D632" s="282"/>
      <c r="E632" s="282"/>
      <c r="F632" s="283" t="s">
        <v>172</v>
      </c>
      <c r="G632" s="284">
        <v>4542.7201397900462</v>
      </c>
      <c r="H632" s="285">
        <v>1221.0240067273564</v>
      </c>
      <c r="I632" s="285">
        <v>1015.9481486134497</v>
      </c>
      <c r="J632" s="285">
        <v>2195.5246792267972</v>
      </c>
      <c r="K632" s="286">
        <f t="shared" si="11"/>
        <v>1.7981011570045551</v>
      </c>
      <c r="L632" s="286">
        <f t="shared" si="11"/>
        <v>2.1610597767447239</v>
      </c>
      <c r="M632" s="287">
        <v>1218.2500406037927</v>
      </c>
    </row>
    <row r="633" spans="1:13" x14ac:dyDescent="0.3">
      <c r="A633" s="281"/>
      <c r="B633" s="282"/>
      <c r="C633" s="282"/>
      <c r="D633" s="282"/>
      <c r="E633" s="282"/>
      <c r="F633" s="283" t="s">
        <v>173</v>
      </c>
      <c r="G633" s="284">
        <v>3463.8502384891854</v>
      </c>
      <c r="H633" s="285">
        <v>289.82143093752342</v>
      </c>
      <c r="I633" s="285">
        <v>289.82143093752342</v>
      </c>
      <c r="J633" s="285">
        <v>1148.9247083313574</v>
      </c>
      <c r="K633" s="286">
        <f t="shared" si="11"/>
        <v>3.9642503475839583</v>
      </c>
      <c r="L633" s="286">
        <f t="shared" si="11"/>
        <v>3.9642503475839583</v>
      </c>
      <c r="M633" s="287">
        <v>847.33266583159696</v>
      </c>
    </row>
    <row r="634" spans="1:13" x14ac:dyDescent="0.3">
      <c r="A634" s="281"/>
      <c r="B634" s="282"/>
      <c r="C634" s="282"/>
      <c r="D634" s="282"/>
      <c r="E634" s="282"/>
      <c r="F634" s="283" t="s">
        <v>123</v>
      </c>
      <c r="G634" s="284">
        <v>27082.676990596043</v>
      </c>
      <c r="H634" s="285">
        <v>4746.2408151138488</v>
      </c>
      <c r="I634" s="285">
        <v>4218.3926439080387</v>
      </c>
      <c r="J634" s="285">
        <v>10851.072406971314</v>
      </c>
      <c r="K634" s="286">
        <f t="shared" si="11"/>
        <v>2.2862456478013806</v>
      </c>
      <c r="L634" s="286">
        <f t="shared" si="11"/>
        <v>2.5723239449134288</v>
      </c>
      <c r="M634" s="287">
        <v>6374.380009265672</v>
      </c>
    </row>
    <row r="635" spans="1:13" x14ac:dyDescent="0.3">
      <c r="A635" s="281"/>
      <c r="B635" s="282"/>
      <c r="C635" s="282"/>
      <c r="D635" s="282" t="s">
        <v>7</v>
      </c>
      <c r="E635" s="282" t="s">
        <v>125</v>
      </c>
      <c r="F635" s="283" t="s">
        <v>174</v>
      </c>
      <c r="G635" s="284">
        <v>302.29967664935623</v>
      </c>
      <c r="H635" s="285">
        <v>100.93235462812329</v>
      </c>
      <c r="I635" s="285">
        <v>100.93235462812329</v>
      </c>
      <c r="J635" s="285">
        <v>1008.7861578384662</v>
      </c>
      <c r="K635" s="286">
        <f t="shared" si="11"/>
        <v>9.9946757564039146</v>
      </c>
      <c r="L635" s="286">
        <f t="shared" si="11"/>
        <v>9.9946757564039146</v>
      </c>
      <c r="M635" s="287">
        <v>831.02200613871798</v>
      </c>
    </row>
    <row r="636" spans="1:13" x14ac:dyDescent="0.3">
      <c r="A636" s="281"/>
      <c r="B636" s="282"/>
      <c r="C636" s="282"/>
      <c r="D636" s="282"/>
      <c r="E636" s="282"/>
      <c r="F636" s="283" t="s">
        <v>175</v>
      </c>
      <c r="G636" s="284">
        <v>822.458510844074</v>
      </c>
      <c r="H636" s="285">
        <v>237.21864702144165</v>
      </c>
      <c r="I636" s="285">
        <v>237.21864702144165</v>
      </c>
      <c r="J636" s="285">
        <v>461.85186099272283</v>
      </c>
      <c r="K636" s="286">
        <f t="shared" si="11"/>
        <v>1.9469458526629952</v>
      </c>
      <c r="L636" s="286">
        <f t="shared" si="11"/>
        <v>1.9469458526629952</v>
      </c>
      <c r="M636" s="287">
        <v>106.20201908920703</v>
      </c>
    </row>
    <row r="637" spans="1:13" x14ac:dyDescent="0.3">
      <c r="A637" s="281"/>
      <c r="B637" s="282"/>
      <c r="C637" s="282"/>
      <c r="D637" s="282"/>
      <c r="E637" s="282"/>
      <c r="F637" s="283" t="s">
        <v>176</v>
      </c>
      <c r="G637" s="284">
        <v>740.99150667421918</v>
      </c>
      <c r="H637" s="285">
        <v>186.40898556680375</v>
      </c>
      <c r="I637" s="285">
        <v>186.40898556680375</v>
      </c>
      <c r="J637" s="285">
        <v>1168.157340698805</v>
      </c>
      <c r="K637" s="286">
        <f t="shared" si="11"/>
        <v>6.2666364346485333</v>
      </c>
      <c r="L637" s="286">
        <f t="shared" si="11"/>
        <v>6.2666364346485333</v>
      </c>
      <c r="M637" s="287">
        <v>769.51055589343662</v>
      </c>
    </row>
    <row r="638" spans="1:13" x14ac:dyDescent="0.3">
      <c r="A638" s="281"/>
      <c r="B638" s="282"/>
      <c r="C638" s="282"/>
      <c r="D638" s="282"/>
      <c r="E638" s="282"/>
      <c r="F638" s="283" t="s">
        <v>7</v>
      </c>
      <c r="G638" s="284">
        <v>523.58783836371583</v>
      </c>
      <c r="H638" s="285">
        <v>83.399846545286593</v>
      </c>
      <c r="I638" s="285">
        <v>83.399846545286593</v>
      </c>
      <c r="J638" s="285">
        <v>140.13717601782386</v>
      </c>
      <c r="K638" s="286">
        <f t="shared" si="11"/>
        <v>1.6803049624525217</v>
      </c>
      <c r="L638" s="286">
        <f t="shared" si="11"/>
        <v>1.6803049624525217</v>
      </c>
      <c r="M638" s="287">
        <v>16.749266226515516</v>
      </c>
    </row>
    <row r="639" spans="1:13" x14ac:dyDescent="0.3">
      <c r="A639" s="281"/>
      <c r="B639" s="282"/>
      <c r="C639" s="282"/>
      <c r="D639" s="282"/>
      <c r="E639" s="282"/>
      <c r="F639" s="283" t="s">
        <v>178</v>
      </c>
      <c r="G639" s="284">
        <v>714.84778414354059</v>
      </c>
      <c r="H639" s="285">
        <v>251.16273453362129</v>
      </c>
      <c r="I639" s="285">
        <v>251.16273453362129</v>
      </c>
      <c r="J639" s="285">
        <v>359.77612656031749</v>
      </c>
      <c r="K639" s="286">
        <f t="shared" si="11"/>
        <v>1.4324423056962574</v>
      </c>
      <c r="L639" s="286">
        <f t="shared" si="11"/>
        <v>1.4324423056962574</v>
      </c>
      <c r="M639" s="287">
        <v>36.428257419377836</v>
      </c>
    </row>
    <row r="640" spans="1:13" x14ac:dyDescent="0.3">
      <c r="A640" s="281"/>
      <c r="B640" s="282"/>
      <c r="C640" s="282"/>
      <c r="D640" s="282"/>
      <c r="E640" s="282"/>
      <c r="F640" s="283" t="s">
        <v>123</v>
      </c>
      <c r="G640" s="284">
        <v>3104.1853166749061</v>
      </c>
      <c r="H640" s="285">
        <v>859.12256829527666</v>
      </c>
      <c r="I640" s="285">
        <v>859.12256829527666</v>
      </c>
      <c r="J640" s="285">
        <v>3138.7086621081357</v>
      </c>
      <c r="K640" s="286">
        <f t="shared" si="11"/>
        <v>3.6533886757696901</v>
      </c>
      <c r="L640" s="286">
        <f t="shared" si="11"/>
        <v>3.6533886757696901</v>
      </c>
      <c r="M640" s="287">
        <v>1759.9121047672547</v>
      </c>
    </row>
    <row r="641" spans="1:13" x14ac:dyDescent="0.3">
      <c r="A641" s="281"/>
      <c r="B641" s="282"/>
      <c r="C641" s="282"/>
      <c r="D641" s="282" t="s">
        <v>45</v>
      </c>
      <c r="E641" s="282" t="s">
        <v>125</v>
      </c>
      <c r="F641" s="283" t="s">
        <v>179</v>
      </c>
      <c r="G641" s="284">
        <v>2441.717238288752</v>
      </c>
      <c r="H641" s="285">
        <v>580.44727775913634</v>
      </c>
      <c r="I641" s="285">
        <v>580.44727775913634</v>
      </c>
      <c r="J641" s="285">
        <v>2985.9869357801695</v>
      </c>
      <c r="K641" s="286">
        <f t="shared" si="11"/>
        <v>5.1442862258012712</v>
      </c>
      <c r="L641" s="286">
        <f t="shared" si="11"/>
        <v>5.1442862258012712</v>
      </c>
      <c r="M641" s="287">
        <v>2357.9368078666089</v>
      </c>
    </row>
    <row r="642" spans="1:13" x14ac:dyDescent="0.3">
      <c r="A642" s="281"/>
      <c r="B642" s="282"/>
      <c r="C642" s="282"/>
      <c r="D642" s="282"/>
      <c r="E642" s="282"/>
      <c r="F642" s="283" t="s">
        <v>180</v>
      </c>
      <c r="G642" s="284">
        <v>453.16254541617468</v>
      </c>
      <c r="H642" s="285">
        <v>132.43808908665642</v>
      </c>
      <c r="I642" s="285">
        <v>132.43808908665642</v>
      </c>
      <c r="J642" s="285">
        <v>216.74378290192152</v>
      </c>
      <c r="K642" s="286">
        <f t="shared" si="11"/>
        <v>1.6365668245190588</v>
      </c>
      <c r="L642" s="286">
        <f t="shared" si="11"/>
        <v>1.6365668245190588</v>
      </c>
      <c r="M642" s="287">
        <v>193.60633201027036</v>
      </c>
    </row>
    <row r="643" spans="1:13" x14ac:dyDescent="0.3">
      <c r="A643" s="281"/>
      <c r="B643" s="282"/>
      <c r="C643" s="282"/>
      <c r="D643" s="282"/>
      <c r="E643" s="282"/>
      <c r="F643" s="283" t="s">
        <v>181</v>
      </c>
      <c r="G643" s="284">
        <v>1127.8991547239132</v>
      </c>
      <c r="H643" s="285">
        <v>333.00530596409277</v>
      </c>
      <c r="I643" s="285">
        <v>333.00530596409277</v>
      </c>
      <c r="J643" s="285">
        <v>930.30380787602928</v>
      </c>
      <c r="K643" s="286">
        <f t="shared" si="11"/>
        <v>2.7936606150544097</v>
      </c>
      <c r="L643" s="286">
        <f t="shared" si="11"/>
        <v>2.7936606150544097</v>
      </c>
      <c r="M643" s="287">
        <v>500.83511781016222</v>
      </c>
    </row>
    <row r="644" spans="1:13" x14ac:dyDescent="0.3">
      <c r="A644" s="281"/>
      <c r="B644" s="282"/>
      <c r="C644" s="282"/>
      <c r="D644" s="282"/>
      <c r="E644" s="282"/>
      <c r="F644" s="283" t="s">
        <v>182</v>
      </c>
      <c r="G644" s="284">
        <v>739.69684273190171</v>
      </c>
      <c r="H644" s="285">
        <v>326.43211257846053</v>
      </c>
      <c r="I644" s="285">
        <v>326.43211257846053</v>
      </c>
      <c r="J644" s="285">
        <v>887.25454488469143</v>
      </c>
      <c r="K644" s="286">
        <f t="shared" si="11"/>
        <v>2.7180369537676317</v>
      </c>
      <c r="L644" s="286">
        <f t="shared" si="11"/>
        <v>2.7180369537676317</v>
      </c>
      <c r="M644" s="287">
        <v>500.76294455727282</v>
      </c>
    </row>
    <row r="645" spans="1:13" x14ac:dyDescent="0.3">
      <c r="A645" s="281"/>
      <c r="B645" s="282"/>
      <c r="C645" s="282"/>
      <c r="D645" s="282"/>
      <c r="E645" s="282"/>
      <c r="F645" s="283" t="s">
        <v>183</v>
      </c>
      <c r="G645" s="284">
        <v>83.118092946674381</v>
      </c>
      <c r="H645" s="285">
        <v>56.042025963376616</v>
      </c>
      <c r="I645" s="285">
        <v>56.042025963376616</v>
      </c>
      <c r="J645" s="285">
        <v>94.913432594894573</v>
      </c>
      <c r="K645" s="286">
        <f t="shared" si="11"/>
        <v>1.693611730898529</v>
      </c>
      <c r="L645" s="286">
        <f t="shared" si="11"/>
        <v>1.693611730898529</v>
      </c>
      <c r="M645" s="287">
        <v>71.136550196378053</v>
      </c>
    </row>
    <row r="646" spans="1:13" x14ac:dyDescent="0.3">
      <c r="A646" s="281"/>
      <c r="B646" s="282"/>
      <c r="C646" s="282"/>
      <c r="D646" s="282"/>
      <c r="E646" s="282"/>
      <c r="F646" s="283" t="s">
        <v>184</v>
      </c>
      <c r="G646" s="284">
        <v>1504.0883164823194</v>
      </c>
      <c r="H646" s="285">
        <v>310.58332603219327</v>
      </c>
      <c r="I646" s="285">
        <v>310.58332603219327</v>
      </c>
      <c r="J646" s="285">
        <v>675.89331461997313</v>
      </c>
      <c r="K646" s="286">
        <f t="shared" si="11"/>
        <v>2.1762060547639122</v>
      </c>
      <c r="L646" s="286">
        <f t="shared" si="11"/>
        <v>2.1762060547639122</v>
      </c>
      <c r="M646" s="287">
        <v>416.72997922472564</v>
      </c>
    </row>
    <row r="647" spans="1:13" x14ac:dyDescent="0.3">
      <c r="A647" s="281"/>
      <c r="B647" s="282"/>
      <c r="C647" s="282"/>
      <c r="D647" s="282"/>
      <c r="E647" s="282"/>
      <c r="F647" s="283" t="s">
        <v>185</v>
      </c>
      <c r="G647" s="284">
        <v>273.75616691265827</v>
      </c>
      <c r="H647" s="285">
        <v>148.32775289652366</v>
      </c>
      <c r="I647" s="285">
        <v>148.32775289652366</v>
      </c>
      <c r="J647" s="285">
        <v>521.89393816444942</v>
      </c>
      <c r="K647" s="286">
        <f t="shared" si="11"/>
        <v>3.5185184698950631</v>
      </c>
      <c r="L647" s="286">
        <f t="shared" si="11"/>
        <v>3.5185184698950631</v>
      </c>
      <c r="M647" s="287">
        <v>521.89393816444942</v>
      </c>
    </row>
    <row r="648" spans="1:13" x14ac:dyDescent="0.3">
      <c r="A648" s="281"/>
      <c r="B648" s="282"/>
      <c r="C648" s="282"/>
      <c r="D648" s="282"/>
      <c r="E648" s="282"/>
      <c r="F648" s="283" t="s">
        <v>186</v>
      </c>
      <c r="G648" s="284">
        <v>1822.0201066003292</v>
      </c>
      <c r="H648" s="285">
        <v>574.07777228634245</v>
      </c>
      <c r="I648" s="285">
        <v>567.22446930333138</v>
      </c>
      <c r="J648" s="285">
        <v>1374.885912</v>
      </c>
      <c r="K648" s="286">
        <f t="shared" si="11"/>
        <v>2.394947128024711</v>
      </c>
      <c r="L648" s="286">
        <f t="shared" si="11"/>
        <v>2.4238832885482591</v>
      </c>
      <c r="M648" s="287">
        <v>820.80020781198914</v>
      </c>
    </row>
    <row r="649" spans="1:13" x14ac:dyDescent="0.3">
      <c r="A649" s="281"/>
      <c r="B649" s="282"/>
      <c r="C649" s="282"/>
      <c r="D649" s="282"/>
      <c r="E649" s="282"/>
      <c r="F649" s="283" t="s">
        <v>123</v>
      </c>
      <c r="G649" s="284">
        <v>8445.4584641027232</v>
      </c>
      <c r="H649" s="285">
        <v>2461.3536625667821</v>
      </c>
      <c r="I649" s="285">
        <v>2454.5003595837711</v>
      </c>
      <c r="J649" s="285">
        <v>7687.8756688221283</v>
      </c>
      <c r="K649" s="286">
        <f t="shared" si="11"/>
        <v>3.1234339809602796</v>
      </c>
      <c r="L649" s="286">
        <f t="shared" si="11"/>
        <v>3.1321550387247945</v>
      </c>
      <c r="M649" s="287">
        <v>5383.7018776418563</v>
      </c>
    </row>
    <row r="650" spans="1:13" x14ac:dyDescent="0.3">
      <c r="A650" s="281"/>
      <c r="B650" s="282"/>
      <c r="C650" s="282"/>
      <c r="D650" s="282" t="s">
        <v>46</v>
      </c>
      <c r="E650" s="282" t="s">
        <v>125</v>
      </c>
      <c r="F650" s="283" t="s">
        <v>187</v>
      </c>
      <c r="G650" s="284">
        <v>1221.8590915406128</v>
      </c>
      <c r="H650" s="285">
        <v>236.09366752066228</v>
      </c>
      <c r="I650" s="285">
        <v>236.09366752066228</v>
      </c>
      <c r="J650" s="285">
        <v>888.99264643486038</v>
      </c>
      <c r="K650" s="286">
        <f t="shared" si="11"/>
        <v>3.7654235108066088</v>
      </c>
      <c r="L650" s="286">
        <f t="shared" si="11"/>
        <v>3.7654235108066088</v>
      </c>
      <c r="M650" s="287">
        <v>506.30912425498826</v>
      </c>
    </row>
    <row r="651" spans="1:13" x14ac:dyDescent="0.3">
      <c r="A651" s="281"/>
      <c r="B651" s="282"/>
      <c r="C651" s="282"/>
      <c r="D651" s="282"/>
      <c r="E651" s="282"/>
      <c r="F651" s="283" t="s">
        <v>188</v>
      </c>
      <c r="G651" s="284">
        <v>349.7393304922706</v>
      </c>
      <c r="H651" s="285">
        <v>47.384511187279983</v>
      </c>
      <c r="I651" s="285">
        <v>47.019475915180678</v>
      </c>
      <c r="J651" s="285">
        <v>164.17778890593823</v>
      </c>
      <c r="K651" s="286">
        <f t="shared" si="11"/>
        <v>3.4647986186256263</v>
      </c>
      <c r="L651" s="286">
        <f t="shared" si="11"/>
        <v>3.4916975510765296</v>
      </c>
      <c r="M651" s="287">
        <v>142.17303487268015</v>
      </c>
    </row>
    <row r="652" spans="1:13" x14ac:dyDescent="0.3">
      <c r="A652" s="281"/>
      <c r="B652" s="282"/>
      <c r="C652" s="282"/>
      <c r="D652" s="282"/>
      <c r="E652" s="282"/>
      <c r="F652" s="283" t="s">
        <v>189</v>
      </c>
      <c r="G652" s="284">
        <v>6150.9895262517703</v>
      </c>
      <c r="H652" s="285">
        <v>1338.3341404995922</v>
      </c>
      <c r="I652" s="285">
        <v>942.48155648824797</v>
      </c>
      <c r="J652" s="285">
        <v>4824.8165407126517</v>
      </c>
      <c r="K652" s="286">
        <f t="shared" si="11"/>
        <v>3.6050911313609442</v>
      </c>
      <c r="L652" s="286">
        <f t="shared" si="11"/>
        <v>5.1192689209646227</v>
      </c>
      <c r="M652" s="287">
        <v>794.4466998345041</v>
      </c>
    </row>
    <row r="653" spans="1:13" x14ac:dyDescent="0.3">
      <c r="A653" s="281"/>
      <c r="B653" s="282"/>
      <c r="C653" s="282"/>
      <c r="D653" s="282"/>
      <c r="E653" s="282"/>
      <c r="F653" s="283" t="s">
        <v>190</v>
      </c>
      <c r="G653" s="284">
        <v>172.25549902122953</v>
      </c>
      <c r="H653" s="285">
        <v>188.38682179021956</v>
      </c>
      <c r="I653" s="285">
        <v>177.98785985250325</v>
      </c>
      <c r="J653" s="285">
        <v>179.45784563563834</v>
      </c>
      <c r="K653" s="286">
        <f t="shared" si="11"/>
        <v>0.95260296835134151</v>
      </c>
      <c r="L653" s="286">
        <f t="shared" si="11"/>
        <v>1.0082589103793553</v>
      </c>
      <c r="M653" s="287">
        <v>78.813643131379138</v>
      </c>
    </row>
    <row r="654" spans="1:13" x14ac:dyDescent="0.3">
      <c r="A654" s="281"/>
      <c r="B654" s="282"/>
      <c r="C654" s="282"/>
      <c r="D654" s="282"/>
      <c r="E654" s="282"/>
      <c r="F654" s="283" t="s">
        <v>191</v>
      </c>
      <c r="G654" s="284">
        <v>2126.0275521873209</v>
      </c>
      <c r="H654" s="285">
        <v>837.6554007653516</v>
      </c>
      <c r="I654" s="285">
        <v>837.6554007653516</v>
      </c>
      <c r="J654" s="285">
        <v>968.32172095654334</v>
      </c>
      <c r="K654" s="286">
        <f t="shared" si="11"/>
        <v>1.1559905422585519</v>
      </c>
      <c r="L654" s="286">
        <f t="shared" si="11"/>
        <v>1.1559905422585519</v>
      </c>
      <c r="M654" s="287">
        <v>541.28967334265201</v>
      </c>
    </row>
    <row r="655" spans="1:13" x14ac:dyDescent="0.3">
      <c r="A655" s="281"/>
      <c r="B655" s="282"/>
      <c r="C655" s="282"/>
      <c r="D655" s="282"/>
      <c r="E655" s="282"/>
      <c r="F655" s="283" t="s">
        <v>192</v>
      </c>
      <c r="G655" s="284">
        <v>1046.8664467788392</v>
      </c>
      <c r="H655" s="285">
        <v>330.02036651278911</v>
      </c>
      <c r="I655" s="285">
        <v>329.03599241441174</v>
      </c>
      <c r="J655" s="285">
        <v>449.6503722863427</v>
      </c>
      <c r="K655" s="286">
        <f t="shared" si="11"/>
        <v>1.3624927971495893</v>
      </c>
      <c r="L655" s="286">
        <f t="shared" si="11"/>
        <v>1.3665689549246043</v>
      </c>
      <c r="M655" s="287">
        <v>246.61992941904842</v>
      </c>
    </row>
    <row r="656" spans="1:13" x14ac:dyDescent="0.3">
      <c r="A656" s="281"/>
      <c r="B656" s="282"/>
      <c r="C656" s="282"/>
      <c r="D656" s="282"/>
      <c r="E656" s="282"/>
      <c r="F656" s="283" t="s">
        <v>193</v>
      </c>
      <c r="G656" s="284">
        <v>533.27955160639931</v>
      </c>
      <c r="H656" s="285">
        <v>194.38383631656714</v>
      </c>
      <c r="I656" s="285">
        <v>194.38383631656714</v>
      </c>
      <c r="J656" s="285">
        <v>212.59976519653057</v>
      </c>
      <c r="K656" s="286">
        <f t="shared" si="11"/>
        <v>1.0937111296141804</v>
      </c>
      <c r="L656" s="286">
        <f t="shared" si="11"/>
        <v>1.0937111296141804</v>
      </c>
      <c r="M656" s="287">
        <v>96.698538355996476</v>
      </c>
    </row>
    <row r="657" spans="1:13" x14ac:dyDescent="0.3">
      <c r="A657" s="281"/>
      <c r="B657" s="282"/>
      <c r="C657" s="282"/>
      <c r="D657" s="282"/>
      <c r="E657" s="282"/>
      <c r="F657" s="283" t="s">
        <v>194</v>
      </c>
      <c r="G657" s="284">
        <v>373.41908104353371</v>
      </c>
      <c r="H657" s="285">
        <v>78.119711498636931</v>
      </c>
      <c r="I657" s="285">
        <v>78.119711498636931</v>
      </c>
      <c r="J657" s="285">
        <v>208.95714436586161</v>
      </c>
      <c r="K657" s="286">
        <f t="shared" si="11"/>
        <v>2.6748325148321572</v>
      </c>
      <c r="L657" s="286">
        <f t="shared" si="11"/>
        <v>2.6748325148321572</v>
      </c>
      <c r="M657" s="287">
        <v>156.64547611221298</v>
      </c>
    </row>
    <row r="658" spans="1:13" x14ac:dyDescent="0.3">
      <c r="A658" s="281"/>
      <c r="B658" s="282"/>
      <c r="C658" s="282"/>
      <c r="D658" s="282"/>
      <c r="E658" s="282"/>
      <c r="F658" s="283" t="s">
        <v>195</v>
      </c>
      <c r="G658" s="284">
        <v>1893.124320899451</v>
      </c>
      <c r="H658" s="285">
        <v>582.91552921833738</v>
      </c>
      <c r="I658" s="285">
        <v>582.91552921833738</v>
      </c>
      <c r="J658" s="285">
        <v>2304.0406075224118</v>
      </c>
      <c r="K658" s="286">
        <f t="shared" si="11"/>
        <v>3.952614902217519</v>
      </c>
      <c r="L658" s="286">
        <f t="shared" si="11"/>
        <v>3.952614902217519</v>
      </c>
      <c r="M658" s="287">
        <v>1099.7390308172633</v>
      </c>
    </row>
    <row r="659" spans="1:13" x14ac:dyDescent="0.3">
      <c r="A659" s="281"/>
      <c r="B659" s="282"/>
      <c r="C659" s="282"/>
      <c r="D659" s="282"/>
      <c r="E659" s="282"/>
      <c r="F659" s="283" t="s">
        <v>196</v>
      </c>
      <c r="G659" s="284">
        <v>5156.0819262050927</v>
      </c>
      <c r="H659" s="285">
        <v>1819.5165665721158</v>
      </c>
      <c r="I659" s="285">
        <v>1817.2509772496567</v>
      </c>
      <c r="J659" s="285">
        <v>7436.2614974173266</v>
      </c>
      <c r="K659" s="286">
        <f t="shared" si="11"/>
        <v>4.0869435508503758</v>
      </c>
      <c r="L659" s="286">
        <f t="shared" si="11"/>
        <v>4.0920387940425478</v>
      </c>
      <c r="M659" s="287">
        <v>5801.8972165221994</v>
      </c>
    </row>
    <row r="660" spans="1:13" x14ac:dyDescent="0.3">
      <c r="A660" s="281"/>
      <c r="B660" s="282"/>
      <c r="C660" s="282"/>
      <c r="D660" s="282"/>
      <c r="E660" s="282"/>
      <c r="F660" s="283" t="s">
        <v>197</v>
      </c>
      <c r="G660" s="284">
        <v>91.479220920000003</v>
      </c>
      <c r="H660" s="285">
        <v>5.7174513075086804</v>
      </c>
      <c r="I660" s="285">
        <v>5.7174513075086804</v>
      </c>
      <c r="J660" s="285">
        <v>8.6447863769531246</v>
      </c>
      <c r="K660" s="286">
        <f t="shared" si="11"/>
        <v>1.512</v>
      </c>
      <c r="L660" s="286">
        <f t="shared" si="11"/>
        <v>1.512</v>
      </c>
      <c r="M660" s="288"/>
    </row>
    <row r="661" spans="1:13" x14ac:dyDescent="0.3">
      <c r="A661" s="281"/>
      <c r="B661" s="282"/>
      <c r="C661" s="282"/>
      <c r="D661" s="282"/>
      <c r="E661" s="282"/>
      <c r="F661" s="283" t="s">
        <v>198</v>
      </c>
      <c r="G661" s="284">
        <v>1091.9088235352424</v>
      </c>
      <c r="H661" s="285">
        <v>326.95857065543339</v>
      </c>
      <c r="I661" s="285">
        <v>326.95857065543339</v>
      </c>
      <c r="J661" s="285">
        <v>1290.4485682904005</v>
      </c>
      <c r="K661" s="286">
        <f t="shared" si="11"/>
        <v>3.9468259409854864</v>
      </c>
      <c r="L661" s="286">
        <f t="shared" si="11"/>
        <v>3.9468259409854864</v>
      </c>
      <c r="M661" s="287">
        <v>101.27847901020429</v>
      </c>
    </row>
    <row r="662" spans="1:13" x14ac:dyDescent="0.3">
      <c r="A662" s="281"/>
      <c r="B662" s="282"/>
      <c r="C662" s="282"/>
      <c r="D662" s="282"/>
      <c r="E662" s="282"/>
      <c r="F662" s="283" t="s">
        <v>123</v>
      </c>
      <c r="G662" s="284">
        <v>20207.03037048176</v>
      </c>
      <c r="H662" s="285">
        <v>5985.4865738444942</v>
      </c>
      <c r="I662" s="285">
        <v>5575.6200292024969</v>
      </c>
      <c r="J662" s="285">
        <v>18936.369284101456</v>
      </c>
      <c r="K662" s="286">
        <f t="shared" si="11"/>
        <v>3.1637142695883744</v>
      </c>
      <c r="L662" s="286">
        <f t="shared" si="11"/>
        <v>3.3962804468241354</v>
      </c>
      <c r="M662" s="287">
        <v>9565.9108456731283</v>
      </c>
    </row>
    <row r="663" spans="1:13" x14ac:dyDescent="0.3">
      <c r="A663" s="281"/>
      <c r="B663" s="282"/>
      <c r="C663" s="282"/>
      <c r="D663" s="282" t="s">
        <v>68</v>
      </c>
      <c r="E663" s="282" t="s">
        <v>125</v>
      </c>
      <c r="F663" s="283" t="s">
        <v>199</v>
      </c>
      <c r="G663" s="284">
        <v>168.60213070939756</v>
      </c>
      <c r="H663" s="285">
        <v>16.518092633507887</v>
      </c>
      <c r="I663" s="285">
        <v>16.518092633507887</v>
      </c>
      <c r="J663" s="285">
        <v>33.553940441994705</v>
      </c>
      <c r="K663" s="286">
        <f t="shared" si="11"/>
        <v>2.0313447312874753</v>
      </c>
      <c r="L663" s="286">
        <f t="shared" si="11"/>
        <v>2.0313447312874753</v>
      </c>
      <c r="M663" s="287">
        <v>17.141881976062038</v>
      </c>
    </row>
    <row r="664" spans="1:13" x14ac:dyDescent="0.3">
      <c r="A664" s="281"/>
      <c r="B664" s="282"/>
      <c r="C664" s="282"/>
      <c r="D664" s="282"/>
      <c r="E664" s="282"/>
      <c r="F664" s="283" t="s">
        <v>201</v>
      </c>
      <c r="G664" s="284">
        <v>1106.8975238234502</v>
      </c>
      <c r="H664" s="285">
        <v>246.86203667306586</v>
      </c>
      <c r="I664" s="285">
        <v>246.86203667306586</v>
      </c>
      <c r="J664" s="285">
        <v>799.70957003443459</v>
      </c>
      <c r="K664" s="286">
        <f t="shared" si="11"/>
        <v>3.2395000090416404</v>
      </c>
      <c r="L664" s="286">
        <f t="shared" si="11"/>
        <v>3.2395000090416404</v>
      </c>
      <c r="M664" s="287">
        <v>634.52502311524802</v>
      </c>
    </row>
    <row r="665" spans="1:13" x14ac:dyDescent="0.3">
      <c r="A665" s="281"/>
      <c r="B665" s="282"/>
      <c r="C665" s="282"/>
      <c r="D665" s="282"/>
      <c r="E665" s="282"/>
      <c r="F665" s="283" t="s">
        <v>202</v>
      </c>
      <c r="G665" s="284">
        <v>1609.8579410932277</v>
      </c>
      <c r="H665" s="285">
        <v>335.59787850110462</v>
      </c>
      <c r="I665" s="285">
        <v>291.60292493235966</v>
      </c>
      <c r="J665" s="285">
        <v>1217.5069145677887</v>
      </c>
      <c r="K665" s="286">
        <f t="shared" si="11"/>
        <v>3.6278742881379129</v>
      </c>
      <c r="L665" s="286">
        <f t="shared" si="11"/>
        <v>4.1752218872639988</v>
      </c>
      <c r="M665" s="287">
        <v>718.03435956903195</v>
      </c>
    </row>
    <row r="666" spans="1:13" x14ac:dyDescent="0.3">
      <c r="A666" s="281"/>
      <c r="B666" s="282"/>
      <c r="C666" s="282"/>
      <c r="D666" s="282"/>
      <c r="E666" s="282"/>
      <c r="F666" s="283" t="s">
        <v>203</v>
      </c>
      <c r="G666" s="284">
        <v>1421.9778898857298</v>
      </c>
      <c r="H666" s="285">
        <v>337.80966722034884</v>
      </c>
      <c r="I666" s="285">
        <v>283.07118880341324</v>
      </c>
      <c r="J666" s="285">
        <v>653.18403478986966</v>
      </c>
      <c r="K666" s="286">
        <f t="shared" si="11"/>
        <v>1.9335859750982385</v>
      </c>
      <c r="L666" s="286">
        <f t="shared" si="11"/>
        <v>2.3074903438636127</v>
      </c>
      <c r="M666" s="287">
        <v>440.57720533077315</v>
      </c>
    </row>
    <row r="667" spans="1:13" x14ac:dyDescent="0.3">
      <c r="A667" s="281"/>
      <c r="B667" s="282"/>
      <c r="C667" s="282"/>
      <c r="D667" s="282"/>
      <c r="E667" s="282"/>
      <c r="F667" s="283" t="s">
        <v>204</v>
      </c>
      <c r="G667" s="284">
        <v>65.898789330567297</v>
      </c>
      <c r="H667" s="285">
        <v>8.2373486663209121</v>
      </c>
      <c r="I667" s="289"/>
      <c r="J667" s="289"/>
      <c r="K667" s="286">
        <f t="shared" si="11"/>
        <v>0</v>
      </c>
      <c r="L667" s="286" t="str">
        <f t="shared" si="11"/>
        <v/>
      </c>
      <c r="M667" s="288"/>
    </row>
    <row r="668" spans="1:13" x14ac:dyDescent="0.3">
      <c r="A668" s="281"/>
      <c r="B668" s="282"/>
      <c r="C668" s="282"/>
      <c r="D668" s="282"/>
      <c r="E668" s="282"/>
      <c r="F668" s="283" t="s">
        <v>205</v>
      </c>
      <c r="G668" s="284">
        <v>358.47427282947569</v>
      </c>
      <c r="H668" s="285">
        <v>108.73719607261498</v>
      </c>
      <c r="I668" s="285">
        <v>108.73719607261498</v>
      </c>
      <c r="J668" s="285">
        <v>375.14332645052167</v>
      </c>
      <c r="K668" s="286">
        <f t="shared" si="11"/>
        <v>3.45</v>
      </c>
      <c r="L668" s="286">
        <f t="shared" si="11"/>
        <v>3.45</v>
      </c>
      <c r="M668" s="287">
        <v>136.86547735318888</v>
      </c>
    </row>
    <row r="669" spans="1:13" x14ac:dyDescent="0.3">
      <c r="A669" s="281"/>
      <c r="B669" s="282"/>
      <c r="C669" s="282"/>
      <c r="D669" s="282"/>
      <c r="E669" s="282"/>
      <c r="F669" s="283" t="s">
        <v>206</v>
      </c>
      <c r="G669" s="284">
        <v>1719.2312795381117</v>
      </c>
      <c r="H669" s="285">
        <v>358.71769767696435</v>
      </c>
      <c r="I669" s="285">
        <v>358.71769767696435</v>
      </c>
      <c r="J669" s="285">
        <v>1974.5219266357717</v>
      </c>
      <c r="K669" s="286">
        <f t="shared" si="11"/>
        <v>5.5043894946434611</v>
      </c>
      <c r="L669" s="286">
        <f t="shared" si="11"/>
        <v>5.5043894946434611</v>
      </c>
      <c r="M669" s="287">
        <v>1296.5927942244737</v>
      </c>
    </row>
    <row r="670" spans="1:13" x14ac:dyDescent="0.3">
      <c r="A670" s="281"/>
      <c r="B670" s="282"/>
      <c r="C670" s="282"/>
      <c r="D670" s="282"/>
      <c r="E670" s="282"/>
      <c r="F670" s="283" t="s">
        <v>207</v>
      </c>
      <c r="G670" s="284">
        <v>191.76391355407264</v>
      </c>
      <c r="H670" s="285">
        <v>21.115188085205777</v>
      </c>
      <c r="I670" s="285">
        <v>21.115188085205777</v>
      </c>
      <c r="J670" s="285">
        <v>205.77003797032438</v>
      </c>
      <c r="K670" s="286">
        <f t="shared" si="11"/>
        <v>9.7451198227543081</v>
      </c>
      <c r="L670" s="286">
        <f t="shared" si="11"/>
        <v>9.7451198227543081</v>
      </c>
      <c r="M670" s="287">
        <v>148.45210088903505</v>
      </c>
    </row>
    <row r="671" spans="1:13" x14ac:dyDescent="0.3">
      <c r="A671" s="281"/>
      <c r="B671" s="282"/>
      <c r="C671" s="282"/>
      <c r="D671" s="282"/>
      <c r="E671" s="282"/>
      <c r="F671" s="283" t="s">
        <v>208</v>
      </c>
      <c r="G671" s="284">
        <v>4788.8295248184113</v>
      </c>
      <c r="H671" s="285">
        <v>1257.1587393066959</v>
      </c>
      <c r="I671" s="285">
        <v>1228.7899502848436</v>
      </c>
      <c r="J671" s="285">
        <v>5402.925339073302</v>
      </c>
      <c r="K671" s="286">
        <f t="shared" si="11"/>
        <v>4.2977272242111075</v>
      </c>
      <c r="L671" s="286">
        <f t="shared" si="11"/>
        <v>4.3969478573786018</v>
      </c>
      <c r="M671" s="287">
        <v>5117.0450841788788</v>
      </c>
    </row>
    <row r="672" spans="1:13" x14ac:dyDescent="0.3">
      <c r="A672" s="281"/>
      <c r="B672" s="282"/>
      <c r="C672" s="282"/>
      <c r="D672" s="282"/>
      <c r="E672" s="282"/>
      <c r="F672" s="283" t="s">
        <v>209</v>
      </c>
      <c r="G672" s="284">
        <v>869.30513389999999</v>
      </c>
      <c r="H672" s="285">
        <v>184.41169426611339</v>
      </c>
      <c r="I672" s="285">
        <v>184.41169426611339</v>
      </c>
      <c r="J672" s="285">
        <v>436.62364375618239</v>
      </c>
      <c r="K672" s="286">
        <f t="shared" si="11"/>
        <v>2.3676570268158654</v>
      </c>
      <c r="L672" s="286">
        <f t="shared" si="11"/>
        <v>2.3676570268158654</v>
      </c>
      <c r="M672" s="287">
        <v>178.50943030836592</v>
      </c>
    </row>
    <row r="673" spans="1:13" x14ac:dyDescent="0.3">
      <c r="A673" s="281"/>
      <c r="B673" s="282"/>
      <c r="C673" s="282"/>
      <c r="D673" s="282"/>
      <c r="E673" s="282"/>
      <c r="F673" s="283" t="s">
        <v>123</v>
      </c>
      <c r="G673" s="284">
        <v>12300.838399482445</v>
      </c>
      <c r="H673" s="285">
        <v>2875.1655391019426</v>
      </c>
      <c r="I673" s="285">
        <v>2739.8259694280891</v>
      </c>
      <c r="J673" s="285">
        <v>11098.93873372019</v>
      </c>
      <c r="K673" s="286">
        <f t="shared" si="11"/>
        <v>3.8602781588662687</v>
      </c>
      <c r="L673" s="286">
        <f t="shared" si="11"/>
        <v>4.050964863303701</v>
      </c>
      <c r="M673" s="287">
        <v>8687.7433569450568</v>
      </c>
    </row>
    <row r="674" spans="1:13" x14ac:dyDescent="0.3">
      <c r="A674" s="281"/>
      <c r="B674" s="282"/>
      <c r="C674" s="282"/>
      <c r="D674" s="282" t="s">
        <v>48</v>
      </c>
      <c r="E674" s="282" t="s">
        <v>125</v>
      </c>
      <c r="F674" s="283" t="s">
        <v>210</v>
      </c>
      <c r="G674" s="284">
        <v>218.99697276848229</v>
      </c>
      <c r="H674" s="285">
        <v>54.749243192120581</v>
      </c>
      <c r="I674" s="285">
        <v>54.749243192120581</v>
      </c>
      <c r="J674" s="285">
        <v>52.496618110766001</v>
      </c>
      <c r="K674" s="286">
        <f t="shared" si="11"/>
        <v>0.95885559415954125</v>
      </c>
      <c r="L674" s="286">
        <f t="shared" si="11"/>
        <v>0.95885559415954125</v>
      </c>
      <c r="M674" s="288"/>
    </row>
    <row r="675" spans="1:13" x14ac:dyDescent="0.3">
      <c r="A675" s="281"/>
      <c r="B675" s="282"/>
      <c r="C675" s="282"/>
      <c r="D675" s="282"/>
      <c r="E675" s="282"/>
      <c r="F675" s="283" t="s">
        <v>212</v>
      </c>
      <c r="G675" s="284">
        <v>3468.6380732666084</v>
      </c>
      <c r="H675" s="285">
        <v>1692.1713132640969</v>
      </c>
      <c r="I675" s="285">
        <v>1632.8777008597442</v>
      </c>
      <c r="J675" s="285">
        <v>4267.7219720708017</v>
      </c>
      <c r="K675" s="286">
        <f t="shared" si="11"/>
        <v>2.5220389558777132</v>
      </c>
      <c r="L675" s="286">
        <f t="shared" si="11"/>
        <v>2.613620095261119</v>
      </c>
      <c r="M675" s="287">
        <v>1966.0358741145901</v>
      </c>
    </row>
    <row r="676" spans="1:13" x14ac:dyDescent="0.3">
      <c r="A676" s="281"/>
      <c r="B676" s="282"/>
      <c r="C676" s="282"/>
      <c r="D676" s="282"/>
      <c r="E676" s="282"/>
      <c r="F676" s="283" t="s">
        <v>214</v>
      </c>
      <c r="G676" s="284">
        <v>2717.6827302564607</v>
      </c>
      <c r="H676" s="285">
        <v>673.59432666139503</v>
      </c>
      <c r="I676" s="285">
        <v>576.95967545491715</v>
      </c>
      <c r="J676" s="285">
        <v>1028.4923525318861</v>
      </c>
      <c r="K676" s="286">
        <f t="shared" si="11"/>
        <v>1.5268720531384354</v>
      </c>
      <c r="L676" s="286">
        <f t="shared" si="11"/>
        <v>1.7826069936706541</v>
      </c>
      <c r="M676" s="287">
        <v>336.95249836629159</v>
      </c>
    </row>
    <row r="677" spans="1:13" x14ac:dyDescent="0.3">
      <c r="A677" s="281"/>
      <c r="B677" s="282"/>
      <c r="C677" s="282"/>
      <c r="D677" s="282"/>
      <c r="E677" s="282"/>
      <c r="F677" s="283" t="s">
        <v>215</v>
      </c>
      <c r="G677" s="284">
        <v>9884.0084025092201</v>
      </c>
      <c r="H677" s="285">
        <v>5416.1425246566569</v>
      </c>
      <c r="I677" s="285">
        <v>4400.1694399665321</v>
      </c>
      <c r="J677" s="285">
        <v>11162.348174544166</v>
      </c>
      <c r="K677" s="286">
        <f t="shared" si="11"/>
        <v>2.0609406277121143</v>
      </c>
      <c r="L677" s="286">
        <f t="shared" si="11"/>
        <v>2.5367996225684135</v>
      </c>
      <c r="M677" s="287">
        <v>7529.7051767660096</v>
      </c>
    </row>
    <row r="678" spans="1:13" x14ac:dyDescent="0.3">
      <c r="A678" s="281"/>
      <c r="B678" s="282"/>
      <c r="C678" s="282"/>
      <c r="D678" s="282"/>
      <c r="E678" s="282"/>
      <c r="F678" s="283" t="s">
        <v>216</v>
      </c>
      <c r="G678" s="284">
        <v>466.31665909999998</v>
      </c>
      <c r="H678" s="285">
        <v>242.12623115418742</v>
      </c>
      <c r="I678" s="285">
        <v>242.12623115418742</v>
      </c>
      <c r="J678" s="285">
        <v>195.74927328129252</v>
      </c>
      <c r="K678" s="286">
        <f t="shared" si="11"/>
        <v>0.80845958881934699</v>
      </c>
      <c r="L678" s="286">
        <f t="shared" si="11"/>
        <v>0.80845958881934699</v>
      </c>
      <c r="M678" s="287">
        <v>123.59695976666627</v>
      </c>
    </row>
    <row r="679" spans="1:13" x14ac:dyDescent="0.3">
      <c r="A679" s="281"/>
      <c r="B679" s="282"/>
      <c r="C679" s="282"/>
      <c r="D679" s="282"/>
      <c r="E679" s="282"/>
      <c r="F679" s="283" t="s">
        <v>217</v>
      </c>
      <c r="G679" s="284">
        <v>2.3527506613761262</v>
      </c>
      <c r="H679" s="285">
        <v>2.3527506613761262</v>
      </c>
      <c r="I679" s="285">
        <v>2.3527506613761262</v>
      </c>
      <c r="J679" s="285">
        <v>3.6879366617070781</v>
      </c>
      <c r="K679" s="286">
        <f t="shared" si="11"/>
        <v>1.5675000000000001</v>
      </c>
      <c r="L679" s="286">
        <f t="shared" si="11"/>
        <v>1.5675000000000001</v>
      </c>
      <c r="M679" s="287">
        <v>3.6879366617070781</v>
      </c>
    </row>
    <row r="680" spans="1:13" x14ac:dyDescent="0.3">
      <c r="A680" s="281"/>
      <c r="B680" s="282"/>
      <c r="C680" s="282"/>
      <c r="D680" s="282"/>
      <c r="E680" s="282"/>
      <c r="F680" s="283" t="s">
        <v>218</v>
      </c>
      <c r="G680" s="284">
        <v>3309.2901158281238</v>
      </c>
      <c r="H680" s="285">
        <v>1110.5854243282047</v>
      </c>
      <c r="I680" s="285">
        <v>1110.5854243282047</v>
      </c>
      <c r="J680" s="285">
        <v>1206.8670720837888</v>
      </c>
      <c r="K680" s="286">
        <f t="shared" si="11"/>
        <v>1.0866944997174126</v>
      </c>
      <c r="L680" s="286">
        <f t="shared" si="11"/>
        <v>1.0866944997174126</v>
      </c>
      <c r="M680" s="287">
        <v>224.77886118084305</v>
      </c>
    </row>
    <row r="681" spans="1:13" x14ac:dyDescent="0.3">
      <c r="A681" s="281"/>
      <c r="B681" s="282"/>
      <c r="C681" s="282"/>
      <c r="D681" s="282"/>
      <c r="E681" s="282"/>
      <c r="F681" s="283" t="s">
        <v>219</v>
      </c>
      <c r="G681" s="284">
        <v>8210.901283357769</v>
      </c>
      <c r="H681" s="285">
        <v>3599.2932013088657</v>
      </c>
      <c r="I681" s="285">
        <v>3331.6355021407721</v>
      </c>
      <c r="J681" s="285">
        <v>5049.7153909867784</v>
      </c>
      <c r="K681" s="286">
        <f t="shared" si="11"/>
        <v>1.402974169803803</v>
      </c>
      <c r="L681" s="286">
        <f t="shared" si="11"/>
        <v>1.5156866313082684</v>
      </c>
      <c r="M681" s="287">
        <v>2162.2236578622501</v>
      </c>
    </row>
    <row r="682" spans="1:13" x14ac:dyDescent="0.3">
      <c r="A682" s="281"/>
      <c r="B682" s="282"/>
      <c r="C682" s="282"/>
      <c r="D682" s="282"/>
      <c r="E682" s="282"/>
      <c r="F682" s="283" t="s">
        <v>220</v>
      </c>
      <c r="G682" s="284">
        <v>1218.3020444229976</v>
      </c>
      <c r="H682" s="285">
        <v>459.90829153684302</v>
      </c>
      <c r="I682" s="285">
        <v>456.88015964491836</v>
      </c>
      <c r="J682" s="285">
        <v>702.35118649805213</v>
      </c>
      <c r="K682" s="286">
        <f t="shared" si="11"/>
        <v>1.5271548685305385</v>
      </c>
      <c r="L682" s="286">
        <f t="shared" si="11"/>
        <v>1.5372766176668973</v>
      </c>
      <c r="M682" s="287">
        <v>282.97018478278881</v>
      </c>
    </row>
    <row r="683" spans="1:13" x14ac:dyDescent="0.3">
      <c r="A683" s="281"/>
      <c r="B683" s="282"/>
      <c r="C683" s="282"/>
      <c r="D683" s="282"/>
      <c r="E683" s="282"/>
      <c r="F683" s="283" t="s">
        <v>221</v>
      </c>
      <c r="G683" s="284">
        <v>391.35756001078835</v>
      </c>
      <c r="H683" s="285">
        <v>149.99587805445543</v>
      </c>
      <c r="I683" s="285">
        <v>149.99587805445543</v>
      </c>
      <c r="J683" s="285">
        <v>367.56974231453029</v>
      </c>
      <c r="K683" s="286">
        <f t="shared" si="11"/>
        <v>2.4505322885011913</v>
      </c>
      <c r="L683" s="286">
        <f t="shared" si="11"/>
        <v>2.4505322885011913</v>
      </c>
      <c r="M683" s="287">
        <v>114.5863256336655</v>
      </c>
    </row>
    <row r="684" spans="1:13" x14ac:dyDescent="0.3">
      <c r="A684" s="281"/>
      <c r="B684" s="282"/>
      <c r="C684" s="282"/>
      <c r="D684" s="282"/>
      <c r="E684" s="282"/>
      <c r="F684" s="283" t="s">
        <v>224</v>
      </c>
      <c r="G684" s="284">
        <v>1908.3992300705083</v>
      </c>
      <c r="H684" s="285">
        <v>806.73009116044682</v>
      </c>
      <c r="I684" s="285">
        <v>741.57825849999995</v>
      </c>
      <c r="J684" s="285">
        <v>2403.8974374804893</v>
      </c>
      <c r="K684" s="286">
        <f t="shared" si="11"/>
        <v>2.9798038573503383</v>
      </c>
      <c r="L684" s="286">
        <f t="shared" si="11"/>
        <v>3.2415964329144225</v>
      </c>
      <c r="M684" s="287">
        <v>1263.7321717125467</v>
      </c>
    </row>
    <row r="685" spans="1:13" x14ac:dyDescent="0.3">
      <c r="A685" s="281"/>
      <c r="B685" s="282"/>
      <c r="C685" s="282"/>
      <c r="D685" s="282"/>
      <c r="E685" s="282"/>
      <c r="F685" s="283" t="s">
        <v>123</v>
      </c>
      <c r="G685" s="284">
        <v>31796.245822252331</v>
      </c>
      <c r="H685" s="285">
        <v>14207.649275978649</v>
      </c>
      <c r="I685" s="285">
        <v>12699.910263957227</v>
      </c>
      <c r="J685" s="285">
        <v>26440.897156564261</v>
      </c>
      <c r="K685" s="286">
        <f t="shared" si="11"/>
        <v>1.8610325074161829</v>
      </c>
      <c r="L685" s="286">
        <f t="shared" si="11"/>
        <v>2.0819751169112131</v>
      </c>
      <c r="M685" s="287">
        <v>14008.269646847359</v>
      </c>
    </row>
    <row r="686" spans="1:13" x14ac:dyDescent="0.3">
      <c r="A686" s="281"/>
      <c r="B686" s="282"/>
      <c r="C686" s="282"/>
      <c r="D686" s="282" t="s">
        <v>49</v>
      </c>
      <c r="E686" s="282" t="s">
        <v>125</v>
      </c>
      <c r="F686" s="283" t="s">
        <v>225</v>
      </c>
      <c r="G686" s="284">
        <v>154.34153348865681</v>
      </c>
      <c r="H686" s="285">
        <v>174.34319528826737</v>
      </c>
      <c r="I686" s="289"/>
      <c r="J686" s="289"/>
      <c r="K686" s="286">
        <f t="shared" si="11"/>
        <v>0</v>
      </c>
      <c r="L686" s="286" t="str">
        <f t="shared" si="11"/>
        <v/>
      </c>
      <c r="M686" s="288"/>
    </row>
    <row r="687" spans="1:13" x14ac:dyDescent="0.3">
      <c r="A687" s="281"/>
      <c r="B687" s="282"/>
      <c r="C687" s="282"/>
      <c r="D687" s="282"/>
      <c r="E687" s="282"/>
      <c r="F687" s="283" t="s">
        <v>226</v>
      </c>
      <c r="G687" s="284">
        <v>650.16986840302684</v>
      </c>
      <c r="H687" s="285">
        <v>172.1046483664457</v>
      </c>
      <c r="I687" s="285">
        <v>172.1046483664457</v>
      </c>
      <c r="J687" s="285">
        <v>231.81025054068976</v>
      </c>
      <c r="K687" s="286">
        <f t="shared" si="11"/>
        <v>1.3469145240465483</v>
      </c>
      <c r="L687" s="286">
        <f t="shared" si="11"/>
        <v>1.3469145240465483</v>
      </c>
      <c r="M687" s="287">
        <v>199.83431638822577</v>
      </c>
    </row>
    <row r="688" spans="1:13" x14ac:dyDescent="0.3">
      <c r="A688" s="281"/>
      <c r="B688" s="282"/>
      <c r="C688" s="282"/>
      <c r="D688" s="282"/>
      <c r="E688" s="282"/>
      <c r="F688" s="283" t="s">
        <v>229</v>
      </c>
      <c r="G688" s="284">
        <v>15.301440234002621</v>
      </c>
      <c r="H688" s="285">
        <v>1.9126800292503274</v>
      </c>
      <c r="I688" s="285">
        <v>1.9126800292503274</v>
      </c>
      <c r="J688" s="285">
        <v>8.6365768563942744</v>
      </c>
      <c r="K688" s="286">
        <f t="shared" si="11"/>
        <v>4.5154321289062498</v>
      </c>
      <c r="L688" s="286">
        <f t="shared" si="11"/>
        <v>4.5154321289062498</v>
      </c>
      <c r="M688" s="287">
        <v>8.6365768563942744</v>
      </c>
    </row>
    <row r="689" spans="1:13" x14ac:dyDescent="0.3">
      <c r="A689" s="281"/>
      <c r="B689" s="282"/>
      <c r="C689" s="282"/>
      <c r="D689" s="282"/>
      <c r="E689" s="282"/>
      <c r="F689" s="283" t="s">
        <v>230</v>
      </c>
      <c r="G689" s="284">
        <v>42.708639455782446</v>
      </c>
      <c r="H689" s="285">
        <v>10.677159863945612</v>
      </c>
      <c r="I689" s="285">
        <v>10.677159863945612</v>
      </c>
      <c r="J689" s="285">
        <v>33.472896173469493</v>
      </c>
      <c r="K689" s="286">
        <f t="shared" si="11"/>
        <v>3.1350000000000002</v>
      </c>
      <c r="L689" s="286">
        <f t="shared" si="11"/>
        <v>3.1350000000000002</v>
      </c>
      <c r="M689" s="287">
        <v>22.315264115646325</v>
      </c>
    </row>
    <row r="690" spans="1:13" x14ac:dyDescent="0.3">
      <c r="A690" s="281"/>
      <c r="B690" s="282"/>
      <c r="C690" s="282"/>
      <c r="D690" s="282"/>
      <c r="E690" s="282"/>
      <c r="F690" s="283" t="s">
        <v>231</v>
      </c>
      <c r="G690" s="284">
        <v>114.95184780054618</v>
      </c>
      <c r="H690" s="285">
        <v>22.716239476996321</v>
      </c>
      <c r="I690" s="285">
        <v>22.716239476996321</v>
      </c>
      <c r="J690" s="285">
        <v>136.02353358980019</v>
      </c>
      <c r="K690" s="286">
        <f t="shared" si="11"/>
        <v>5.9879424025065813</v>
      </c>
      <c r="L690" s="286">
        <f t="shared" si="11"/>
        <v>5.9879424025065813</v>
      </c>
      <c r="M690" s="287">
        <v>78.873596920636288</v>
      </c>
    </row>
    <row r="691" spans="1:13" x14ac:dyDescent="0.3">
      <c r="A691" s="281"/>
      <c r="B691" s="282"/>
      <c r="C691" s="282"/>
      <c r="D691" s="282"/>
      <c r="E691" s="282"/>
      <c r="F691" s="283" t="s">
        <v>235</v>
      </c>
      <c r="G691" s="284">
        <v>331.41990414141827</v>
      </c>
      <c r="H691" s="285">
        <v>59.727284408088721</v>
      </c>
      <c r="I691" s="285">
        <v>59.727284408088721</v>
      </c>
      <c r="J691" s="285">
        <v>247.9283796400901</v>
      </c>
      <c r="K691" s="286">
        <f t="shared" ref="K691:L754" si="12">IFERROR($J691/H691,"")</f>
        <v>4.151007066487586</v>
      </c>
      <c r="L691" s="286">
        <f t="shared" si="12"/>
        <v>4.151007066487586</v>
      </c>
      <c r="M691" s="287">
        <v>96.573849196946185</v>
      </c>
    </row>
    <row r="692" spans="1:13" x14ac:dyDescent="0.3">
      <c r="A692" s="281"/>
      <c r="B692" s="282"/>
      <c r="C692" s="282"/>
      <c r="D692" s="282"/>
      <c r="E692" s="282"/>
      <c r="F692" s="283" t="s">
        <v>237</v>
      </c>
      <c r="G692" s="284">
        <v>55.459776538107739</v>
      </c>
      <c r="H692" s="285">
        <v>11.23060478202342</v>
      </c>
      <c r="I692" s="285">
        <v>11.23060478202342</v>
      </c>
      <c r="J692" s="285">
        <v>57.955466482322592</v>
      </c>
      <c r="K692" s="286">
        <f t="shared" si="12"/>
        <v>5.1604938119708939</v>
      </c>
      <c r="L692" s="286">
        <f t="shared" si="12"/>
        <v>5.1604938119708939</v>
      </c>
      <c r="M692" s="287">
        <v>28.977733241161296</v>
      </c>
    </row>
    <row r="693" spans="1:13" x14ac:dyDescent="0.3">
      <c r="A693" s="281"/>
      <c r="B693" s="282"/>
      <c r="C693" s="282"/>
      <c r="D693" s="282"/>
      <c r="E693" s="282"/>
      <c r="F693" s="283" t="s">
        <v>240</v>
      </c>
      <c r="G693" s="284">
        <v>102.06126757544574</v>
      </c>
      <c r="H693" s="285">
        <v>12.247351835303837</v>
      </c>
      <c r="I693" s="285">
        <v>12.247351835303837</v>
      </c>
      <c r="J693" s="285">
        <v>26.663506154085198</v>
      </c>
      <c r="K693" s="286">
        <f t="shared" si="12"/>
        <v>2.1770833819949389</v>
      </c>
      <c r="L693" s="286">
        <f t="shared" si="12"/>
        <v>2.1770833819949389</v>
      </c>
      <c r="M693" s="287">
        <v>15.998103692451119</v>
      </c>
    </row>
    <row r="694" spans="1:13" x14ac:dyDescent="0.3">
      <c r="A694" s="281"/>
      <c r="B694" s="282"/>
      <c r="C694" s="282"/>
      <c r="D694" s="282"/>
      <c r="E694" s="282"/>
      <c r="F694" s="283" t="s">
        <v>123</v>
      </c>
      <c r="G694" s="284">
        <v>1466.4142776369865</v>
      </c>
      <c r="H694" s="285">
        <v>464.95916405032131</v>
      </c>
      <c r="I694" s="285">
        <v>290.61596876205397</v>
      </c>
      <c r="J694" s="285">
        <v>742.49060943685163</v>
      </c>
      <c r="K694" s="286">
        <f t="shared" si="12"/>
        <v>1.5968942368377406</v>
      </c>
      <c r="L694" s="286">
        <f t="shared" si="12"/>
        <v>2.5548857917190935</v>
      </c>
      <c r="M694" s="287">
        <v>451.20944041146129</v>
      </c>
    </row>
    <row r="695" spans="1:13" x14ac:dyDescent="0.3">
      <c r="A695" s="281"/>
      <c r="B695" s="282" t="s">
        <v>76</v>
      </c>
      <c r="C695" s="282" t="s">
        <v>8</v>
      </c>
      <c r="D695" s="282" t="s">
        <v>42</v>
      </c>
      <c r="E695" s="282" t="s">
        <v>125</v>
      </c>
      <c r="F695" s="283" t="s">
        <v>140</v>
      </c>
      <c r="G695" s="284">
        <v>8.253093998858402</v>
      </c>
      <c r="H695" s="285">
        <v>2.0632734997146005</v>
      </c>
      <c r="I695" s="285">
        <v>2.0632734997146005</v>
      </c>
      <c r="J695" s="285">
        <v>7.303988189</v>
      </c>
      <c r="K695" s="286">
        <f t="shared" si="12"/>
        <v>3.5400000000049991</v>
      </c>
      <c r="L695" s="286">
        <f t="shared" si="12"/>
        <v>3.5400000000049991</v>
      </c>
      <c r="M695" s="287">
        <v>7.303988189</v>
      </c>
    </row>
    <row r="696" spans="1:13" x14ac:dyDescent="0.3">
      <c r="A696" s="281"/>
      <c r="B696" s="282"/>
      <c r="C696" s="282"/>
      <c r="D696" s="282"/>
      <c r="E696" s="282"/>
      <c r="F696" s="283" t="s">
        <v>123</v>
      </c>
      <c r="G696" s="284">
        <v>8.253093998858402</v>
      </c>
      <c r="H696" s="285">
        <v>2.0632734997146005</v>
      </c>
      <c r="I696" s="285">
        <v>2.0632734997146005</v>
      </c>
      <c r="J696" s="285">
        <v>7.303988189</v>
      </c>
      <c r="K696" s="286">
        <f t="shared" si="12"/>
        <v>3.5400000000049991</v>
      </c>
      <c r="L696" s="286">
        <f t="shared" si="12"/>
        <v>3.5400000000049991</v>
      </c>
      <c r="M696" s="287">
        <v>7.303988189</v>
      </c>
    </row>
    <row r="697" spans="1:13" x14ac:dyDescent="0.3">
      <c r="A697" s="281"/>
      <c r="B697" s="282"/>
      <c r="C697" s="282"/>
      <c r="D697" s="282" t="s">
        <v>43</v>
      </c>
      <c r="E697" s="282" t="s">
        <v>125</v>
      </c>
      <c r="F697" s="283" t="s">
        <v>147</v>
      </c>
      <c r="G697" s="284">
        <v>176.38363432302819</v>
      </c>
      <c r="H697" s="285">
        <v>71.435372111092093</v>
      </c>
      <c r="I697" s="285">
        <v>71.435372111092093</v>
      </c>
      <c r="J697" s="285">
        <v>62.96895745332106</v>
      </c>
      <c r="K697" s="286">
        <f t="shared" si="12"/>
        <v>0.88148147888689432</v>
      </c>
      <c r="L697" s="286">
        <f t="shared" si="12"/>
        <v>0.88148147888689432</v>
      </c>
      <c r="M697" s="287">
        <v>53.973392102846624</v>
      </c>
    </row>
    <row r="698" spans="1:13" x14ac:dyDescent="0.3">
      <c r="A698" s="281"/>
      <c r="B698" s="282"/>
      <c r="C698" s="282"/>
      <c r="D698" s="282"/>
      <c r="E698" s="282"/>
      <c r="F698" s="283" t="s">
        <v>123</v>
      </c>
      <c r="G698" s="284">
        <v>176.38363432302819</v>
      </c>
      <c r="H698" s="285">
        <v>71.435372111092093</v>
      </c>
      <c r="I698" s="285">
        <v>71.435372111092093</v>
      </c>
      <c r="J698" s="285">
        <v>62.96895745332106</v>
      </c>
      <c r="K698" s="286">
        <f t="shared" si="12"/>
        <v>0.88148147888689432</v>
      </c>
      <c r="L698" s="286">
        <f t="shared" si="12"/>
        <v>0.88148147888689432</v>
      </c>
      <c r="M698" s="287">
        <v>53.973392102846624</v>
      </c>
    </row>
    <row r="699" spans="1:13" x14ac:dyDescent="0.3">
      <c r="A699" s="281"/>
      <c r="B699" s="282"/>
      <c r="C699" s="282"/>
      <c r="D699" s="282" t="s">
        <v>46</v>
      </c>
      <c r="E699" s="282" t="s">
        <v>125</v>
      </c>
      <c r="F699" s="283" t="s">
        <v>192</v>
      </c>
      <c r="G699" s="284">
        <v>71.893424893653943</v>
      </c>
      <c r="H699" s="285">
        <v>17.973356223413486</v>
      </c>
      <c r="I699" s="289"/>
      <c r="J699" s="289"/>
      <c r="K699" s="286">
        <f t="shared" si="12"/>
        <v>0</v>
      </c>
      <c r="L699" s="286" t="str">
        <f t="shared" si="12"/>
        <v/>
      </c>
      <c r="M699" s="288"/>
    </row>
    <row r="700" spans="1:13" x14ac:dyDescent="0.3">
      <c r="A700" s="281"/>
      <c r="B700" s="282"/>
      <c r="C700" s="282"/>
      <c r="D700" s="282"/>
      <c r="E700" s="282"/>
      <c r="F700" s="283" t="s">
        <v>193</v>
      </c>
      <c r="G700" s="284">
        <v>85.371831680000014</v>
      </c>
      <c r="H700" s="285">
        <v>25.853888892177618</v>
      </c>
      <c r="I700" s="285">
        <v>25.853888892177618</v>
      </c>
      <c r="J700" s="285">
        <v>94.001301160684321</v>
      </c>
      <c r="K700" s="286">
        <f t="shared" si="12"/>
        <v>3.6358669890132256</v>
      </c>
      <c r="L700" s="286">
        <f t="shared" si="12"/>
        <v>3.6358669890132256</v>
      </c>
      <c r="M700" s="287">
        <v>94.001301160684321</v>
      </c>
    </row>
    <row r="701" spans="1:13" x14ac:dyDescent="0.3">
      <c r="A701" s="281"/>
      <c r="B701" s="282"/>
      <c r="C701" s="282"/>
      <c r="D701" s="282"/>
      <c r="E701" s="282"/>
      <c r="F701" s="283" t="s">
        <v>194</v>
      </c>
      <c r="G701" s="284">
        <v>5.2905756876682197</v>
      </c>
      <c r="H701" s="285">
        <v>1.3226439219170549</v>
      </c>
      <c r="I701" s="285">
        <v>1.3226439219170549</v>
      </c>
      <c r="J701" s="285">
        <v>1.6189161604264752</v>
      </c>
      <c r="K701" s="286">
        <f t="shared" si="12"/>
        <v>1.224</v>
      </c>
      <c r="L701" s="286">
        <f t="shared" si="12"/>
        <v>1.224</v>
      </c>
      <c r="M701" s="287">
        <v>1.6189161604264752</v>
      </c>
    </row>
    <row r="702" spans="1:13" x14ac:dyDescent="0.3">
      <c r="A702" s="281"/>
      <c r="B702" s="282"/>
      <c r="C702" s="282"/>
      <c r="D702" s="282"/>
      <c r="E702" s="282"/>
      <c r="F702" s="283" t="s">
        <v>195</v>
      </c>
      <c r="G702" s="284">
        <v>337.9638317519611</v>
      </c>
      <c r="H702" s="285">
        <v>168.98191587598055</v>
      </c>
      <c r="I702" s="285">
        <v>168.98191587598055</v>
      </c>
      <c r="J702" s="285">
        <v>517.08466258050044</v>
      </c>
      <c r="K702" s="286">
        <f t="shared" si="12"/>
        <v>3.0599999999999996</v>
      </c>
      <c r="L702" s="286">
        <f t="shared" si="12"/>
        <v>3.0599999999999996</v>
      </c>
      <c r="M702" s="287">
        <v>39.879732146731406</v>
      </c>
    </row>
    <row r="703" spans="1:13" x14ac:dyDescent="0.3">
      <c r="A703" s="281"/>
      <c r="B703" s="282"/>
      <c r="C703" s="282"/>
      <c r="D703" s="282"/>
      <c r="E703" s="282"/>
      <c r="F703" s="283" t="s">
        <v>196</v>
      </c>
      <c r="G703" s="284">
        <v>219.81438864044671</v>
      </c>
      <c r="H703" s="285">
        <v>54.953597159999994</v>
      </c>
      <c r="I703" s="285">
        <v>54.953597159999994</v>
      </c>
      <c r="J703" s="285">
        <v>280.26334551656953</v>
      </c>
      <c r="K703" s="286">
        <f t="shared" si="12"/>
        <v>5.1000000000103647</v>
      </c>
      <c r="L703" s="286">
        <f t="shared" si="12"/>
        <v>5.1000000000103647</v>
      </c>
      <c r="M703" s="287">
        <v>246.63174405458122</v>
      </c>
    </row>
    <row r="704" spans="1:13" x14ac:dyDescent="0.3">
      <c r="A704" s="281"/>
      <c r="B704" s="282"/>
      <c r="C704" s="282"/>
      <c r="D704" s="282"/>
      <c r="E704" s="282"/>
      <c r="F704" s="283" t="s">
        <v>198</v>
      </c>
      <c r="G704" s="284">
        <v>74.383087247765943</v>
      </c>
      <c r="H704" s="285">
        <v>37.191543623882971</v>
      </c>
      <c r="I704" s="285">
        <v>37.191543623882971</v>
      </c>
      <c r="J704" s="285">
        <v>151.74149798544252</v>
      </c>
      <c r="K704" s="286">
        <f t="shared" si="12"/>
        <v>4.08</v>
      </c>
      <c r="L704" s="286">
        <f t="shared" si="12"/>
        <v>4.08</v>
      </c>
      <c r="M704" s="287">
        <v>132.77381073726221</v>
      </c>
    </row>
    <row r="705" spans="1:13" x14ac:dyDescent="0.3">
      <c r="A705" s="281"/>
      <c r="B705" s="282"/>
      <c r="C705" s="282"/>
      <c r="D705" s="282"/>
      <c r="E705" s="282"/>
      <c r="F705" s="283" t="s">
        <v>123</v>
      </c>
      <c r="G705" s="284">
        <v>794.7171399014959</v>
      </c>
      <c r="H705" s="285">
        <v>306.27694569737162</v>
      </c>
      <c r="I705" s="285">
        <v>288.30358947395814</v>
      </c>
      <c r="J705" s="285">
        <v>1044.7097234036232</v>
      </c>
      <c r="K705" s="286">
        <f t="shared" si="12"/>
        <v>3.4109969362039014</v>
      </c>
      <c r="L705" s="286">
        <f t="shared" si="12"/>
        <v>3.6236445245437698</v>
      </c>
      <c r="M705" s="287">
        <v>514.90550425968559</v>
      </c>
    </row>
    <row r="706" spans="1:13" x14ac:dyDescent="0.3">
      <c r="A706" s="281"/>
      <c r="B706" s="282"/>
      <c r="C706" s="282"/>
      <c r="D706" s="282" t="s">
        <v>68</v>
      </c>
      <c r="E706" s="282" t="s">
        <v>125</v>
      </c>
      <c r="F706" s="283" t="s">
        <v>202</v>
      </c>
      <c r="G706" s="284">
        <v>225.25202101065889</v>
      </c>
      <c r="H706" s="285">
        <v>65.502410355483448</v>
      </c>
      <c r="I706" s="285">
        <v>65.502410355483448</v>
      </c>
      <c r="J706" s="285">
        <v>255.52195995313534</v>
      </c>
      <c r="K706" s="286">
        <f t="shared" si="12"/>
        <v>3.9009550727432836</v>
      </c>
      <c r="L706" s="286">
        <f t="shared" si="12"/>
        <v>3.9009550727432836</v>
      </c>
      <c r="M706" s="287">
        <v>203.16173804658186</v>
      </c>
    </row>
    <row r="707" spans="1:13" x14ac:dyDescent="0.3">
      <c r="A707" s="281"/>
      <c r="B707" s="282"/>
      <c r="C707" s="282"/>
      <c r="D707" s="282"/>
      <c r="E707" s="282"/>
      <c r="F707" s="283" t="s">
        <v>206</v>
      </c>
      <c r="G707" s="284">
        <v>176.646482295293</v>
      </c>
      <c r="H707" s="285">
        <v>22.080810286911625</v>
      </c>
      <c r="I707" s="285">
        <v>22.080810286911625</v>
      </c>
      <c r="J707" s="285">
        <v>13.513455895589914</v>
      </c>
      <c r="K707" s="286">
        <f t="shared" si="12"/>
        <v>0.61199999999999999</v>
      </c>
      <c r="L707" s="286">
        <f t="shared" si="12"/>
        <v>0.61199999999999999</v>
      </c>
      <c r="M707" s="287">
        <v>8.6998392530431801</v>
      </c>
    </row>
    <row r="708" spans="1:13" x14ac:dyDescent="0.3">
      <c r="A708" s="281"/>
      <c r="B708" s="282"/>
      <c r="C708" s="282"/>
      <c r="D708" s="282"/>
      <c r="E708" s="282"/>
      <c r="F708" s="283" t="s">
        <v>123</v>
      </c>
      <c r="G708" s="284">
        <v>401.89850330595186</v>
      </c>
      <c r="H708" s="285">
        <v>87.583220642395077</v>
      </c>
      <c r="I708" s="285">
        <v>87.583220642395077</v>
      </c>
      <c r="J708" s="285">
        <v>269.03541584872528</v>
      </c>
      <c r="K708" s="286">
        <f t="shared" si="12"/>
        <v>3.0717689287449814</v>
      </c>
      <c r="L708" s="286">
        <f t="shared" si="12"/>
        <v>3.0717689287449814</v>
      </c>
      <c r="M708" s="287">
        <v>211.86157729962503</v>
      </c>
    </row>
    <row r="709" spans="1:13" x14ac:dyDescent="0.3">
      <c r="A709" s="281"/>
      <c r="B709" s="282"/>
      <c r="C709" s="282"/>
      <c r="D709" s="282" t="s">
        <v>48</v>
      </c>
      <c r="E709" s="282" t="s">
        <v>125</v>
      </c>
      <c r="F709" s="283" t="s">
        <v>210</v>
      </c>
      <c r="G709" s="284">
        <v>215.31331285908644</v>
      </c>
      <c r="H709" s="285">
        <v>4144.7812725374142</v>
      </c>
      <c r="I709" s="285">
        <v>4144.7812725374142</v>
      </c>
      <c r="J709" s="285">
        <v>3184.4838971858881</v>
      </c>
      <c r="K709" s="286">
        <f t="shared" si="12"/>
        <v>0.76831168831168817</v>
      </c>
      <c r="L709" s="286">
        <f t="shared" si="12"/>
        <v>0.76831168831168817</v>
      </c>
      <c r="M709" s="287">
        <v>1910.6903383115332</v>
      </c>
    </row>
    <row r="710" spans="1:13" x14ac:dyDescent="0.3">
      <c r="A710" s="281"/>
      <c r="B710" s="282"/>
      <c r="C710" s="282"/>
      <c r="D710" s="282"/>
      <c r="E710" s="282"/>
      <c r="F710" s="283" t="s">
        <v>212</v>
      </c>
      <c r="G710" s="284">
        <v>30.20881845930213</v>
      </c>
      <c r="H710" s="285">
        <v>15.104409229651065</v>
      </c>
      <c r="I710" s="285">
        <v>15.104409229651065</v>
      </c>
      <c r="J710" s="285">
        <v>1.7853412400872539</v>
      </c>
      <c r="K710" s="286">
        <f t="shared" si="12"/>
        <v>0.1182000045776367</v>
      </c>
      <c r="L710" s="286">
        <f t="shared" si="12"/>
        <v>0.1182000045776367</v>
      </c>
      <c r="M710" s="288"/>
    </row>
    <row r="711" spans="1:13" x14ac:dyDescent="0.3">
      <c r="A711" s="281"/>
      <c r="B711" s="282"/>
      <c r="C711" s="282"/>
      <c r="D711" s="282"/>
      <c r="E711" s="282"/>
      <c r="F711" s="283" t="s">
        <v>123</v>
      </c>
      <c r="G711" s="284">
        <v>245.52213131838857</v>
      </c>
      <c r="H711" s="285">
        <v>4159.8856817670649</v>
      </c>
      <c r="I711" s="285">
        <v>4159.8856817670649</v>
      </c>
      <c r="J711" s="285">
        <v>3186.2692384259753</v>
      </c>
      <c r="K711" s="286">
        <f t="shared" si="12"/>
        <v>0.76595115399240732</v>
      </c>
      <c r="L711" s="286">
        <f t="shared" si="12"/>
        <v>0.76595115399240732</v>
      </c>
      <c r="M711" s="287">
        <v>1910.6903383115332</v>
      </c>
    </row>
    <row r="712" spans="1:13" x14ac:dyDescent="0.3">
      <c r="A712" s="281"/>
      <c r="B712" s="282" t="s">
        <v>24</v>
      </c>
      <c r="C712" s="282" t="s">
        <v>8</v>
      </c>
      <c r="D712" s="282" t="s">
        <v>41</v>
      </c>
      <c r="E712" s="282" t="s">
        <v>125</v>
      </c>
      <c r="F712" s="283" t="s">
        <v>126</v>
      </c>
      <c r="G712" s="284">
        <v>8927.458737566476</v>
      </c>
      <c r="H712" s="285">
        <v>8498.9482236096701</v>
      </c>
      <c r="I712" s="285">
        <v>7591.427551113863</v>
      </c>
      <c r="J712" s="285">
        <v>2822.0988887280901</v>
      </c>
      <c r="K712" s="286">
        <f t="shared" si="12"/>
        <v>0.33205272164012423</v>
      </c>
      <c r="L712" s="286">
        <f t="shared" si="12"/>
        <v>0.37174811584864742</v>
      </c>
      <c r="M712" s="288"/>
    </row>
    <row r="713" spans="1:13" x14ac:dyDescent="0.3">
      <c r="A713" s="281"/>
      <c r="B713" s="282"/>
      <c r="C713" s="282"/>
      <c r="D713" s="282"/>
      <c r="E713" s="282"/>
      <c r="F713" s="283" t="s">
        <v>127</v>
      </c>
      <c r="G713" s="284">
        <v>1648.6394593653347</v>
      </c>
      <c r="H713" s="285">
        <v>2667.6749621326853</v>
      </c>
      <c r="I713" s="285">
        <v>2318.1009070693972</v>
      </c>
      <c r="J713" s="285">
        <v>564.15877365066251</v>
      </c>
      <c r="K713" s="286">
        <f t="shared" si="12"/>
        <v>0.21147957740685286</v>
      </c>
      <c r="L713" s="286">
        <f t="shared" si="12"/>
        <v>0.24337110258236624</v>
      </c>
      <c r="M713" s="288"/>
    </row>
    <row r="714" spans="1:13" x14ac:dyDescent="0.3">
      <c r="A714" s="281"/>
      <c r="B714" s="282"/>
      <c r="C714" s="282"/>
      <c r="D714" s="282"/>
      <c r="E714" s="282"/>
      <c r="F714" s="283" t="s">
        <v>128</v>
      </c>
      <c r="G714" s="284">
        <v>211.36787442773556</v>
      </c>
      <c r="H714" s="285">
        <v>105.68393721386778</v>
      </c>
      <c r="I714" s="285">
        <v>105.68393721386778</v>
      </c>
      <c r="J714" s="285">
        <v>99.820594441381786</v>
      </c>
      <c r="K714" s="286">
        <f t="shared" si="12"/>
        <v>0.94452001953124998</v>
      </c>
      <c r="L714" s="286">
        <f t="shared" si="12"/>
        <v>0.94452001953124998</v>
      </c>
      <c r="M714" s="288"/>
    </row>
    <row r="715" spans="1:13" x14ac:dyDescent="0.3">
      <c r="A715" s="281"/>
      <c r="B715" s="282"/>
      <c r="C715" s="282"/>
      <c r="D715" s="282"/>
      <c r="E715" s="282"/>
      <c r="F715" s="283" t="s">
        <v>129</v>
      </c>
      <c r="G715" s="284">
        <v>625.86590577691311</v>
      </c>
      <c r="H715" s="285">
        <v>533.44741036375467</v>
      </c>
      <c r="I715" s="285">
        <v>470.74371655696871</v>
      </c>
      <c r="J715" s="285">
        <v>155.12163401044756</v>
      </c>
      <c r="K715" s="286">
        <f t="shared" si="12"/>
        <v>0.29079086522262998</v>
      </c>
      <c r="L715" s="286">
        <f t="shared" si="12"/>
        <v>0.32952459810831053</v>
      </c>
      <c r="M715" s="288"/>
    </row>
    <row r="716" spans="1:13" x14ac:dyDescent="0.3">
      <c r="A716" s="281"/>
      <c r="B716" s="282"/>
      <c r="C716" s="282"/>
      <c r="D716" s="282"/>
      <c r="E716" s="282"/>
      <c r="F716" s="283" t="s">
        <v>130</v>
      </c>
      <c r="G716" s="284">
        <v>12885.203548734311</v>
      </c>
      <c r="H716" s="285">
        <v>9267.4192744042757</v>
      </c>
      <c r="I716" s="285">
        <v>8417.1959657947882</v>
      </c>
      <c r="J716" s="285">
        <v>2980.8419458813846</v>
      </c>
      <c r="K716" s="286">
        <f t="shared" si="12"/>
        <v>0.32164746814835327</v>
      </c>
      <c r="L716" s="286">
        <f t="shared" si="12"/>
        <v>0.35413716848160853</v>
      </c>
      <c r="M716" s="288"/>
    </row>
    <row r="717" spans="1:13" x14ac:dyDescent="0.3">
      <c r="A717" s="281"/>
      <c r="B717" s="282"/>
      <c r="C717" s="282"/>
      <c r="D717" s="282"/>
      <c r="E717" s="282"/>
      <c r="F717" s="283" t="s">
        <v>131</v>
      </c>
      <c r="G717" s="284">
        <v>708.46398350724712</v>
      </c>
      <c r="H717" s="285">
        <v>344.35669864797478</v>
      </c>
      <c r="I717" s="285">
        <v>330.7170454535883</v>
      </c>
      <c r="J717" s="285">
        <v>311.80267072794805</v>
      </c>
      <c r="K717" s="286">
        <f t="shared" si="12"/>
        <v>0.90546422344086386</v>
      </c>
      <c r="L717" s="286">
        <f t="shared" si="12"/>
        <v>0.94280798348419381</v>
      </c>
      <c r="M717" s="288"/>
    </row>
    <row r="718" spans="1:13" x14ac:dyDescent="0.3">
      <c r="A718" s="281"/>
      <c r="B718" s="282"/>
      <c r="C718" s="282"/>
      <c r="D718" s="282"/>
      <c r="E718" s="282"/>
      <c r="F718" s="283" t="s">
        <v>132</v>
      </c>
      <c r="G718" s="284">
        <v>2268.2716239456508</v>
      </c>
      <c r="H718" s="285">
        <v>1425.0765780490083</v>
      </c>
      <c r="I718" s="285">
        <v>1229.1683094487862</v>
      </c>
      <c r="J718" s="285">
        <v>625.39953423788677</v>
      </c>
      <c r="K718" s="286">
        <f t="shared" si="12"/>
        <v>0.43885328260330114</v>
      </c>
      <c r="L718" s="286">
        <f t="shared" si="12"/>
        <v>0.50879894106474621</v>
      </c>
      <c r="M718" s="288"/>
    </row>
    <row r="719" spans="1:13" x14ac:dyDescent="0.3">
      <c r="A719" s="281"/>
      <c r="B719" s="282"/>
      <c r="C719" s="282"/>
      <c r="D719" s="282"/>
      <c r="E719" s="282"/>
      <c r="F719" s="283" t="s">
        <v>133</v>
      </c>
      <c r="G719" s="284">
        <v>19781.425392427798</v>
      </c>
      <c r="H719" s="285">
        <v>25080.01443499748</v>
      </c>
      <c r="I719" s="285">
        <v>22417.71793048891</v>
      </c>
      <c r="J719" s="285">
        <v>6771.8776480338547</v>
      </c>
      <c r="K719" s="286">
        <f t="shared" si="12"/>
        <v>0.27001091508879488</v>
      </c>
      <c r="L719" s="286">
        <f t="shared" si="12"/>
        <v>0.30207702983111656</v>
      </c>
      <c r="M719" s="288"/>
    </row>
    <row r="720" spans="1:13" x14ac:dyDescent="0.3">
      <c r="A720" s="281"/>
      <c r="B720" s="282"/>
      <c r="C720" s="282"/>
      <c r="D720" s="282"/>
      <c r="E720" s="282"/>
      <c r="F720" s="283" t="s">
        <v>134</v>
      </c>
      <c r="G720" s="284">
        <v>41.195923681972673</v>
      </c>
      <c r="H720" s="285">
        <v>10.298980920493168</v>
      </c>
      <c r="I720" s="285">
        <v>10.298980920493168</v>
      </c>
      <c r="J720" s="285">
        <v>17.166341901157939</v>
      </c>
      <c r="K720" s="286">
        <f t="shared" si="12"/>
        <v>1.6668000488281247</v>
      </c>
      <c r="L720" s="286">
        <f t="shared" si="12"/>
        <v>1.6668000488281247</v>
      </c>
      <c r="M720" s="288"/>
    </row>
    <row r="721" spans="1:13" x14ac:dyDescent="0.3">
      <c r="A721" s="281"/>
      <c r="B721" s="282"/>
      <c r="C721" s="282"/>
      <c r="D721" s="282"/>
      <c r="E721" s="282"/>
      <c r="F721" s="283" t="s">
        <v>135</v>
      </c>
      <c r="G721" s="284">
        <v>341.3414939978739</v>
      </c>
      <c r="H721" s="285">
        <v>157.80863037376719</v>
      </c>
      <c r="I721" s="285">
        <v>140.41504872393551</v>
      </c>
      <c r="J721" s="285">
        <v>58.727541187909992</v>
      </c>
      <c r="K721" s="286">
        <f t="shared" si="12"/>
        <v>0.37214403958018494</v>
      </c>
      <c r="L721" s="286">
        <f t="shared" si="12"/>
        <v>0.41824250122486439</v>
      </c>
      <c r="M721" s="288"/>
    </row>
    <row r="722" spans="1:13" x14ac:dyDescent="0.3">
      <c r="A722" s="281"/>
      <c r="B722" s="282"/>
      <c r="C722" s="282"/>
      <c r="D722" s="282"/>
      <c r="E722" s="282"/>
      <c r="F722" s="283" t="s">
        <v>136</v>
      </c>
      <c r="G722" s="284">
        <v>3779.3296718262186</v>
      </c>
      <c r="H722" s="285">
        <v>7276.0977957096384</v>
      </c>
      <c r="I722" s="285">
        <v>6710.8215344946329</v>
      </c>
      <c r="J722" s="285">
        <v>1519.4655184641608</v>
      </c>
      <c r="K722" s="286">
        <f t="shared" si="12"/>
        <v>0.20882972729697447</v>
      </c>
      <c r="L722" s="286">
        <f t="shared" si="12"/>
        <v>0.22642019470401339</v>
      </c>
      <c r="M722" s="288"/>
    </row>
    <row r="723" spans="1:13" x14ac:dyDescent="0.3">
      <c r="A723" s="281"/>
      <c r="B723" s="282"/>
      <c r="C723" s="282"/>
      <c r="D723" s="282"/>
      <c r="E723" s="282"/>
      <c r="F723" s="283" t="s">
        <v>123</v>
      </c>
      <c r="G723" s="284">
        <v>51218.563615257532</v>
      </c>
      <c r="H723" s="285">
        <v>55366.826926422611</v>
      </c>
      <c r="I723" s="285">
        <v>49742.290927279239</v>
      </c>
      <c r="J723" s="285">
        <v>15926.481091264888</v>
      </c>
      <c r="K723" s="286">
        <f t="shared" si="12"/>
        <v>0.28765385295476131</v>
      </c>
      <c r="L723" s="286">
        <f t="shared" si="12"/>
        <v>0.32017988706126571</v>
      </c>
      <c r="M723" s="288"/>
    </row>
    <row r="724" spans="1:13" x14ac:dyDescent="0.3">
      <c r="A724" s="281"/>
      <c r="B724" s="282"/>
      <c r="C724" s="282"/>
      <c r="D724" s="282" t="s">
        <v>42</v>
      </c>
      <c r="E724" s="282" t="s">
        <v>125</v>
      </c>
      <c r="F724" s="283" t="s">
        <v>137</v>
      </c>
      <c r="G724" s="284">
        <v>11.819004264501649</v>
      </c>
      <c r="H724" s="285">
        <v>2.9547510661254122</v>
      </c>
      <c r="I724" s="285">
        <v>2.9547510661254122</v>
      </c>
      <c r="J724" s="285">
        <v>0.32833194658332199</v>
      </c>
      <c r="K724" s="286">
        <f t="shared" si="12"/>
        <v>0.11112000274658203</v>
      </c>
      <c r="L724" s="286">
        <f t="shared" si="12"/>
        <v>0.11112000274658203</v>
      </c>
      <c r="M724" s="288"/>
    </row>
    <row r="725" spans="1:13" x14ac:dyDescent="0.3">
      <c r="A725" s="281"/>
      <c r="B725" s="282"/>
      <c r="C725" s="282"/>
      <c r="D725" s="282"/>
      <c r="E725" s="282"/>
      <c r="F725" s="283" t="s">
        <v>140</v>
      </c>
      <c r="G725" s="284">
        <v>18.359433086710933</v>
      </c>
      <c r="H725" s="285">
        <v>11.481854754328932</v>
      </c>
      <c r="I725" s="285">
        <v>11.481854754328932</v>
      </c>
      <c r="J725" s="285">
        <v>4.5939639118914668</v>
      </c>
      <c r="K725" s="286">
        <f t="shared" si="12"/>
        <v>0.40010642968283788</v>
      </c>
      <c r="L725" s="286">
        <f t="shared" si="12"/>
        <v>0.40010642968283788</v>
      </c>
      <c r="M725" s="288"/>
    </row>
    <row r="726" spans="1:13" x14ac:dyDescent="0.3">
      <c r="A726" s="281"/>
      <c r="B726" s="282"/>
      <c r="C726" s="282"/>
      <c r="D726" s="282"/>
      <c r="E726" s="282"/>
      <c r="F726" s="283" t="s">
        <v>142</v>
      </c>
      <c r="G726" s="284">
        <v>269.75248991406249</v>
      </c>
      <c r="H726" s="285">
        <v>348.58012253776019</v>
      </c>
      <c r="I726" s="285">
        <v>250.68592485530633</v>
      </c>
      <c r="J726" s="285">
        <v>59.330088597829878</v>
      </c>
      <c r="K726" s="286">
        <f t="shared" si="12"/>
        <v>0.17020502536372512</v>
      </c>
      <c r="L726" s="286">
        <f t="shared" si="12"/>
        <v>0.23667100030476251</v>
      </c>
      <c r="M726" s="288"/>
    </row>
    <row r="727" spans="1:13" x14ac:dyDescent="0.3">
      <c r="A727" s="281"/>
      <c r="B727" s="282"/>
      <c r="C727" s="282"/>
      <c r="D727" s="282"/>
      <c r="E727" s="282"/>
      <c r="F727" s="283" t="s">
        <v>143</v>
      </c>
      <c r="G727" s="284">
        <v>1891.0266664433143</v>
      </c>
      <c r="H727" s="285">
        <v>1676.8019171388735</v>
      </c>
      <c r="I727" s="285">
        <v>1676.8019171388735</v>
      </c>
      <c r="J727" s="285">
        <v>438.4230988189488</v>
      </c>
      <c r="K727" s="286">
        <f t="shared" si="12"/>
        <v>0.26146385827553797</v>
      </c>
      <c r="L727" s="286">
        <f t="shared" si="12"/>
        <v>0.26146385827553797</v>
      </c>
      <c r="M727" s="288"/>
    </row>
    <row r="728" spans="1:13" x14ac:dyDescent="0.3">
      <c r="A728" s="281"/>
      <c r="B728" s="282"/>
      <c r="C728" s="282"/>
      <c r="D728" s="282"/>
      <c r="E728" s="282"/>
      <c r="F728" s="283" t="s">
        <v>144</v>
      </c>
      <c r="G728" s="284">
        <v>4100.7963336863368</v>
      </c>
      <c r="H728" s="285">
        <v>4672.0916149076675</v>
      </c>
      <c r="I728" s="285">
        <v>4574.0186746417721</v>
      </c>
      <c r="J728" s="285">
        <v>1449.3938185554368</v>
      </c>
      <c r="K728" s="286">
        <f t="shared" si="12"/>
        <v>0.31022375801251934</v>
      </c>
      <c r="L728" s="286">
        <f t="shared" si="12"/>
        <v>0.31687536095793278</v>
      </c>
      <c r="M728" s="288"/>
    </row>
    <row r="729" spans="1:13" x14ac:dyDescent="0.3">
      <c r="A729" s="281"/>
      <c r="B729" s="282"/>
      <c r="C729" s="282"/>
      <c r="D729" s="282"/>
      <c r="E729" s="282"/>
      <c r="F729" s="283" t="s">
        <v>123</v>
      </c>
      <c r="G729" s="284">
        <v>6291.7539273949251</v>
      </c>
      <c r="H729" s="285">
        <v>6711.9102604047557</v>
      </c>
      <c r="I729" s="285">
        <v>6515.9431224564059</v>
      </c>
      <c r="J729" s="285">
        <v>1952.0693018306906</v>
      </c>
      <c r="K729" s="286">
        <f t="shared" si="12"/>
        <v>0.29083662118464809</v>
      </c>
      <c r="L729" s="286">
        <f t="shared" si="12"/>
        <v>0.2995835391968234</v>
      </c>
      <c r="M729" s="288"/>
    </row>
    <row r="730" spans="1:13" x14ac:dyDescent="0.3">
      <c r="A730" s="281"/>
      <c r="B730" s="282"/>
      <c r="C730" s="282"/>
      <c r="D730" s="282" t="s">
        <v>43</v>
      </c>
      <c r="E730" s="282" t="s">
        <v>125</v>
      </c>
      <c r="F730" s="283" t="s">
        <v>147</v>
      </c>
      <c r="G730" s="284">
        <v>10661.926380343824</v>
      </c>
      <c r="H730" s="285">
        <v>5481.1046687202715</v>
      </c>
      <c r="I730" s="285">
        <v>5459.7696696570174</v>
      </c>
      <c r="J730" s="285">
        <v>2883.8395719649329</v>
      </c>
      <c r="K730" s="286">
        <f t="shared" si="12"/>
        <v>0.52614203637133827</v>
      </c>
      <c r="L730" s="286">
        <f t="shared" si="12"/>
        <v>0.52819802783843361</v>
      </c>
      <c r="M730" s="288"/>
    </row>
    <row r="731" spans="1:13" x14ac:dyDescent="0.3">
      <c r="A731" s="281"/>
      <c r="B731" s="282"/>
      <c r="C731" s="282"/>
      <c r="D731" s="282"/>
      <c r="E731" s="282"/>
      <c r="F731" s="283" t="s">
        <v>148</v>
      </c>
      <c r="G731" s="284">
        <v>3661.8195046260034</v>
      </c>
      <c r="H731" s="285">
        <v>1191.8548890510938</v>
      </c>
      <c r="I731" s="285">
        <v>1187.000680979525</v>
      </c>
      <c r="J731" s="285">
        <v>1000.4869756796966</v>
      </c>
      <c r="K731" s="286">
        <f t="shared" si="12"/>
        <v>0.83943690198413623</v>
      </c>
      <c r="L731" s="286">
        <f t="shared" si="12"/>
        <v>0.84286975712101919</v>
      </c>
      <c r="M731" s="288"/>
    </row>
    <row r="732" spans="1:13" x14ac:dyDescent="0.3">
      <c r="A732" s="281"/>
      <c r="B732" s="282"/>
      <c r="C732" s="282"/>
      <c r="D732" s="282"/>
      <c r="E732" s="282"/>
      <c r="F732" s="283" t="s">
        <v>149</v>
      </c>
      <c r="G732" s="284">
        <v>15721.5843909297</v>
      </c>
      <c r="H732" s="285">
        <v>13630.573872265846</v>
      </c>
      <c r="I732" s="285">
        <v>12660.729683917691</v>
      </c>
      <c r="J732" s="285">
        <v>4630.8433521623192</v>
      </c>
      <c r="K732" s="286">
        <f t="shared" si="12"/>
        <v>0.33973942664180157</v>
      </c>
      <c r="L732" s="286">
        <f t="shared" si="12"/>
        <v>0.36576433331837538</v>
      </c>
      <c r="M732" s="288"/>
    </row>
    <row r="733" spans="1:13" x14ac:dyDescent="0.3">
      <c r="A733" s="281"/>
      <c r="B733" s="282"/>
      <c r="C733" s="282"/>
      <c r="D733" s="282"/>
      <c r="E733" s="282"/>
      <c r="F733" s="283" t="s">
        <v>150</v>
      </c>
      <c r="G733" s="284">
        <v>2430.9805138556721</v>
      </c>
      <c r="H733" s="285">
        <v>1842.2167718571093</v>
      </c>
      <c r="I733" s="285">
        <v>1699.7688276784745</v>
      </c>
      <c r="J733" s="285">
        <v>865.77026543709189</v>
      </c>
      <c r="K733" s="286">
        <f t="shared" si="12"/>
        <v>0.4699611243710059</v>
      </c>
      <c r="L733" s="286">
        <f t="shared" si="12"/>
        <v>0.5093458894757773</v>
      </c>
      <c r="M733" s="288"/>
    </row>
    <row r="734" spans="1:13" x14ac:dyDescent="0.3">
      <c r="A734" s="281"/>
      <c r="B734" s="282"/>
      <c r="C734" s="282"/>
      <c r="D734" s="282"/>
      <c r="E734" s="282"/>
      <c r="F734" s="283" t="s">
        <v>151</v>
      </c>
      <c r="G734" s="284">
        <v>6406.4991118597745</v>
      </c>
      <c r="H734" s="285">
        <v>2229.5116727088061</v>
      </c>
      <c r="I734" s="285">
        <v>2153.8431920443245</v>
      </c>
      <c r="J734" s="285">
        <v>1120.6221800274766</v>
      </c>
      <c r="K734" s="286">
        <f t="shared" si="12"/>
        <v>0.50263122357459833</v>
      </c>
      <c r="L734" s="286">
        <f t="shared" si="12"/>
        <v>0.52028958476027021</v>
      </c>
      <c r="M734" s="288"/>
    </row>
    <row r="735" spans="1:13" x14ac:dyDescent="0.3">
      <c r="A735" s="281"/>
      <c r="B735" s="282"/>
      <c r="C735" s="282"/>
      <c r="D735" s="282"/>
      <c r="E735" s="282"/>
      <c r="F735" s="283" t="s">
        <v>152</v>
      </c>
      <c r="G735" s="284">
        <v>4320.6692653152886</v>
      </c>
      <c r="H735" s="285">
        <v>1990.9692264397934</v>
      </c>
      <c r="I735" s="285">
        <v>1792.1243668432853</v>
      </c>
      <c r="J735" s="285">
        <v>1043.8878789021976</v>
      </c>
      <c r="K735" s="286">
        <f t="shared" si="12"/>
        <v>0.52431140825257982</v>
      </c>
      <c r="L735" s="286">
        <f t="shared" si="12"/>
        <v>0.58248629292449194</v>
      </c>
      <c r="M735" s="288"/>
    </row>
    <row r="736" spans="1:13" x14ac:dyDescent="0.3">
      <c r="A736" s="281"/>
      <c r="B736" s="282"/>
      <c r="C736" s="282"/>
      <c r="D736" s="282"/>
      <c r="E736" s="282"/>
      <c r="F736" s="283" t="s">
        <v>153</v>
      </c>
      <c r="G736" s="284">
        <v>8616.4664518448117</v>
      </c>
      <c r="H736" s="285">
        <v>4954.5466856809498</v>
      </c>
      <c r="I736" s="285">
        <v>4901.8739520935342</v>
      </c>
      <c r="J736" s="285">
        <v>2896.8600383072171</v>
      </c>
      <c r="K736" s="286">
        <f t="shared" si="12"/>
        <v>0.58468720189465218</v>
      </c>
      <c r="L736" s="286">
        <f t="shared" si="12"/>
        <v>0.59096991612156846</v>
      </c>
      <c r="M736" s="288"/>
    </row>
    <row r="737" spans="1:13" x14ac:dyDescent="0.3">
      <c r="A737" s="281"/>
      <c r="B737" s="282"/>
      <c r="C737" s="282"/>
      <c r="D737" s="282"/>
      <c r="E737" s="282"/>
      <c r="F737" s="283" t="s">
        <v>154</v>
      </c>
      <c r="G737" s="284">
        <v>5846.1250874423413</v>
      </c>
      <c r="H737" s="285">
        <v>3595.7691448816331</v>
      </c>
      <c r="I737" s="285">
        <v>3029.6444977125293</v>
      </c>
      <c r="J737" s="285">
        <v>1637.3316706854059</v>
      </c>
      <c r="K737" s="286">
        <f t="shared" si="12"/>
        <v>0.45534949678737069</v>
      </c>
      <c r="L737" s="286">
        <f t="shared" si="12"/>
        <v>0.54043689677836437</v>
      </c>
      <c r="M737" s="288"/>
    </row>
    <row r="738" spans="1:13" x14ac:dyDescent="0.3">
      <c r="A738" s="281"/>
      <c r="B738" s="282"/>
      <c r="C738" s="282"/>
      <c r="D738" s="282"/>
      <c r="E738" s="282"/>
      <c r="F738" s="283" t="s">
        <v>155</v>
      </c>
      <c r="G738" s="284">
        <v>11536.844841946644</v>
      </c>
      <c r="H738" s="285">
        <v>5244.1659862734323</v>
      </c>
      <c r="I738" s="285">
        <v>4131.2122473016989</v>
      </c>
      <c r="J738" s="285">
        <v>2873.9114161680845</v>
      </c>
      <c r="K738" s="286">
        <f t="shared" si="12"/>
        <v>0.54802068120851388</v>
      </c>
      <c r="L738" s="286">
        <f t="shared" si="12"/>
        <v>0.69565813715942082</v>
      </c>
      <c r="M738" s="288"/>
    </row>
    <row r="739" spans="1:13" x14ac:dyDescent="0.3">
      <c r="A739" s="281"/>
      <c r="B739" s="282"/>
      <c r="C739" s="282"/>
      <c r="D739" s="282"/>
      <c r="E739" s="282"/>
      <c r="F739" s="283" t="s">
        <v>156</v>
      </c>
      <c r="G739" s="284">
        <v>8403.7598021385675</v>
      </c>
      <c r="H739" s="285">
        <v>4778.0982641932587</v>
      </c>
      <c r="I739" s="285">
        <v>4064.6981872036181</v>
      </c>
      <c r="J739" s="285">
        <v>2342.7661172965504</v>
      </c>
      <c r="K739" s="286">
        <f t="shared" si="12"/>
        <v>0.49031350712334221</v>
      </c>
      <c r="L739" s="286">
        <f t="shared" si="12"/>
        <v>0.57636902160952286</v>
      </c>
      <c r="M739" s="288"/>
    </row>
    <row r="740" spans="1:13" x14ac:dyDescent="0.3">
      <c r="A740" s="281"/>
      <c r="B740" s="282"/>
      <c r="C740" s="282"/>
      <c r="D740" s="282"/>
      <c r="E740" s="282"/>
      <c r="F740" s="283" t="s">
        <v>157</v>
      </c>
      <c r="G740" s="284">
        <v>3858.635300036779</v>
      </c>
      <c r="H740" s="285">
        <v>1955.9817333451138</v>
      </c>
      <c r="I740" s="285">
        <v>1746.8081122326012</v>
      </c>
      <c r="J740" s="285">
        <v>845.33573516345655</v>
      </c>
      <c r="K740" s="286">
        <f t="shared" si="12"/>
        <v>0.43217976975570527</v>
      </c>
      <c r="L740" s="286">
        <f t="shared" si="12"/>
        <v>0.48393165181894549</v>
      </c>
      <c r="M740" s="288"/>
    </row>
    <row r="741" spans="1:13" x14ac:dyDescent="0.3">
      <c r="A741" s="281"/>
      <c r="B741" s="282"/>
      <c r="C741" s="282"/>
      <c r="D741" s="282"/>
      <c r="E741" s="282"/>
      <c r="F741" s="283" t="s">
        <v>158</v>
      </c>
      <c r="G741" s="284">
        <v>4270.0279160322571</v>
      </c>
      <c r="H741" s="285">
        <v>2042.6121361369264</v>
      </c>
      <c r="I741" s="285">
        <v>1969.5424929510248</v>
      </c>
      <c r="J741" s="285">
        <v>1274.3010023386139</v>
      </c>
      <c r="K741" s="286">
        <f t="shared" si="12"/>
        <v>0.62385852888773352</v>
      </c>
      <c r="L741" s="286">
        <f t="shared" si="12"/>
        <v>0.64700355889721906</v>
      </c>
      <c r="M741" s="288"/>
    </row>
    <row r="742" spans="1:13" x14ac:dyDescent="0.3">
      <c r="A742" s="281"/>
      <c r="B742" s="282"/>
      <c r="C742" s="282"/>
      <c r="D742" s="282"/>
      <c r="E742" s="282"/>
      <c r="F742" s="283" t="s">
        <v>159</v>
      </c>
      <c r="G742" s="284">
        <v>9102.2330385074165</v>
      </c>
      <c r="H742" s="285">
        <v>5295.8261525679336</v>
      </c>
      <c r="I742" s="285">
        <v>4502.911523462436</v>
      </c>
      <c r="J742" s="285">
        <v>2520.0099040162208</v>
      </c>
      <c r="K742" s="286">
        <f t="shared" si="12"/>
        <v>0.47584830608426865</v>
      </c>
      <c r="L742" s="286">
        <f t="shared" si="12"/>
        <v>0.55964011082289766</v>
      </c>
      <c r="M742" s="288"/>
    </row>
    <row r="743" spans="1:13" x14ac:dyDescent="0.3">
      <c r="A743" s="281"/>
      <c r="B743" s="282"/>
      <c r="C743" s="282"/>
      <c r="D743" s="282"/>
      <c r="E743" s="282"/>
      <c r="F743" s="283" t="s">
        <v>160</v>
      </c>
      <c r="G743" s="284">
        <v>9007.4058688205478</v>
      </c>
      <c r="H743" s="285">
        <v>4779.7401122177989</v>
      </c>
      <c r="I743" s="285">
        <v>4371.153408383183</v>
      </c>
      <c r="J743" s="285">
        <v>2323.6834374185923</v>
      </c>
      <c r="K743" s="286">
        <f t="shared" si="12"/>
        <v>0.48615267417550101</v>
      </c>
      <c r="L743" s="286">
        <f t="shared" si="12"/>
        <v>0.53159503232307836</v>
      </c>
      <c r="M743" s="288"/>
    </row>
    <row r="744" spans="1:13" x14ac:dyDescent="0.3">
      <c r="A744" s="281"/>
      <c r="B744" s="282"/>
      <c r="C744" s="282"/>
      <c r="D744" s="282"/>
      <c r="E744" s="282"/>
      <c r="F744" s="283" t="s">
        <v>161</v>
      </c>
      <c r="G744" s="284">
        <v>236.70935976530262</v>
      </c>
      <c r="H744" s="285">
        <v>114.94679848673167</v>
      </c>
      <c r="I744" s="285">
        <v>114.94679848673167</v>
      </c>
      <c r="J744" s="285">
        <v>69.720826727684383</v>
      </c>
      <c r="K744" s="286">
        <f t="shared" si="12"/>
        <v>0.60654866116808182</v>
      </c>
      <c r="L744" s="286">
        <f t="shared" si="12"/>
        <v>0.60654866116808182</v>
      </c>
      <c r="M744" s="288"/>
    </row>
    <row r="745" spans="1:13" x14ac:dyDescent="0.3">
      <c r="A745" s="281"/>
      <c r="B745" s="282"/>
      <c r="C745" s="282"/>
      <c r="D745" s="282"/>
      <c r="E745" s="282"/>
      <c r="F745" s="283" t="s">
        <v>123</v>
      </c>
      <c r="G745" s="284">
        <v>104081.68683346493</v>
      </c>
      <c r="H745" s="285">
        <v>59127.918114826694</v>
      </c>
      <c r="I745" s="285">
        <v>53786.027640947672</v>
      </c>
      <c r="J745" s="285">
        <v>28329.370372295543</v>
      </c>
      <c r="K745" s="286">
        <f t="shared" si="12"/>
        <v>0.47912003797055347</v>
      </c>
      <c r="L745" s="286">
        <f t="shared" si="12"/>
        <v>0.52670501271092562</v>
      </c>
      <c r="M745" s="288"/>
    </row>
    <row r="746" spans="1:13" x14ac:dyDescent="0.3">
      <c r="A746" s="281"/>
      <c r="B746" s="282"/>
      <c r="C746" s="282"/>
      <c r="D746" s="282" t="s">
        <v>44</v>
      </c>
      <c r="E746" s="282" t="s">
        <v>125</v>
      </c>
      <c r="F746" s="283" t="s">
        <v>162</v>
      </c>
      <c r="G746" s="284">
        <v>53.435897435897438</v>
      </c>
      <c r="H746" s="285">
        <v>3.3397435897435899</v>
      </c>
      <c r="I746" s="285">
        <v>3.3397435897435899</v>
      </c>
      <c r="J746" s="285">
        <v>2.9924102564102566</v>
      </c>
      <c r="K746" s="286">
        <f t="shared" si="12"/>
        <v>0.89600000000000002</v>
      </c>
      <c r="L746" s="286">
        <f t="shared" si="12"/>
        <v>0.89600000000000002</v>
      </c>
      <c r="M746" s="288"/>
    </row>
    <row r="747" spans="1:13" x14ac:dyDescent="0.3">
      <c r="A747" s="281"/>
      <c r="B747" s="282"/>
      <c r="C747" s="282"/>
      <c r="D747" s="282"/>
      <c r="E747" s="282"/>
      <c r="F747" s="283" t="s">
        <v>165</v>
      </c>
      <c r="G747" s="284">
        <v>22.602666666666668</v>
      </c>
      <c r="H747" s="285">
        <v>2.8253333333333335</v>
      </c>
      <c r="I747" s="285">
        <v>2.8253333333333335</v>
      </c>
      <c r="J747" s="285">
        <v>3.7674126593424475</v>
      </c>
      <c r="K747" s="286">
        <f t="shared" si="12"/>
        <v>1.3334400634765622</v>
      </c>
      <c r="L747" s="286">
        <f t="shared" si="12"/>
        <v>1.3334400634765622</v>
      </c>
      <c r="M747" s="288"/>
    </row>
    <row r="748" spans="1:13" x14ac:dyDescent="0.3">
      <c r="A748" s="281"/>
      <c r="B748" s="282"/>
      <c r="C748" s="282"/>
      <c r="D748" s="282"/>
      <c r="E748" s="282"/>
      <c r="F748" s="283" t="s">
        <v>166</v>
      </c>
      <c r="G748" s="284">
        <v>49.484953703703702</v>
      </c>
      <c r="H748" s="285">
        <v>4.3299334490740744</v>
      </c>
      <c r="I748" s="285">
        <v>4.3299334490740744</v>
      </c>
      <c r="J748" s="285">
        <v>5.7737067331826237</v>
      </c>
      <c r="K748" s="286">
        <f t="shared" si="12"/>
        <v>1.3334400634765622</v>
      </c>
      <c r="L748" s="286">
        <f t="shared" si="12"/>
        <v>1.3334400634765622</v>
      </c>
      <c r="M748" s="288"/>
    </row>
    <row r="749" spans="1:13" x14ac:dyDescent="0.3">
      <c r="A749" s="281"/>
      <c r="B749" s="282"/>
      <c r="C749" s="282"/>
      <c r="D749" s="282"/>
      <c r="E749" s="282"/>
      <c r="F749" s="283" t="s">
        <v>168</v>
      </c>
      <c r="G749" s="284">
        <v>143.03593574676665</v>
      </c>
      <c r="H749" s="285">
        <v>81.959083891917942</v>
      </c>
      <c r="I749" s="285">
        <v>81.959083891917942</v>
      </c>
      <c r="J749" s="285">
        <v>41.848968228838196</v>
      </c>
      <c r="K749" s="286">
        <f t="shared" si="12"/>
        <v>0.51060805272086451</v>
      </c>
      <c r="L749" s="286">
        <f t="shared" si="12"/>
        <v>0.51060805272086451</v>
      </c>
      <c r="M749" s="288"/>
    </row>
    <row r="750" spans="1:13" x14ac:dyDescent="0.3">
      <c r="A750" s="281"/>
      <c r="B750" s="282"/>
      <c r="C750" s="282"/>
      <c r="D750" s="282"/>
      <c r="E750" s="282"/>
      <c r="F750" s="283" t="s">
        <v>172</v>
      </c>
      <c r="G750" s="284">
        <v>25.265224358974358</v>
      </c>
      <c r="H750" s="285">
        <v>12.632612179487179</v>
      </c>
      <c r="I750" s="285">
        <v>12.632612179487179</v>
      </c>
      <c r="J750" s="285">
        <v>8.4224155932450895</v>
      </c>
      <c r="K750" s="286">
        <f t="shared" si="12"/>
        <v>0.6667200317382812</v>
      </c>
      <c r="L750" s="286">
        <f t="shared" si="12"/>
        <v>0.6667200317382812</v>
      </c>
      <c r="M750" s="288"/>
    </row>
    <row r="751" spans="1:13" x14ac:dyDescent="0.3">
      <c r="A751" s="281"/>
      <c r="B751" s="282"/>
      <c r="C751" s="282"/>
      <c r="D751" s="282"/>
      <c r="E751" s="282"/>
      <c r="F751" s="283" t="s">
        <v>173</v>
      </c>
      <c r="G751" s="284">
        <v>15.839452187550654</v>
      </c>
      <c r="H751" s="285">
        <v>0.98996576172191597</v>
      </c>
      <c r="I751" s="285">
        <v>0.98996576172191597</v>
      </c>
      <c r="J751" s="285">
        <v>0.88003998529249172</v>
      </c>
      <c r="K751" s="286">
        <f t="shared" si="12"/>
        <v>0.88896002197265622</v>
      </c>
      <c r="L751" s="286">
        <f t="shared" si="12"/>
        <v>0.88896002197265622</v>
      </c>
      <c r="M751" s="288"/>
    </row>
    <row r="752" spans="1:13" x14ac:dyDescent="0.3">
      <c r="A752" s="281"/>
      <c r="B752" s="282"/>
      <c r="C752" s="282"/>
      <c r="D752" s="282"/>
      <c r="E752" s="282"/>
      <c r="F752" s="283" t="s">
        <v>123</v>
      </c>
      <c r="G752" s="284">
        <v>309.66413009955943</v>
      </c>
      <c r="H752" s="285">
        <v>106.07667220527802</v>
      </c>
      <c r="I752" s="285">
        <v>106.07667220527802</v>
      </c>
      <c r="J752" s="285">
        <v>63.684953456311092</v>
      </c>
      <c r="K752" s="286">
        <f t="shared" si="12"/>
        <v>0.60036718849049964</v>
      </c>
      <c r="L752" s="286">
        <f t="shared" si="12"/>
        <v>0.60036718849049964</v>
      </c>
      <c r="M752" s="288"/>
    </row>
    <row r="753" spans="1:13" x14ac:dyDescent="0.3">
      <c r="A753" s="281"/>
      <c r="B753" s="282"/>
      <c r="C753" s="282"/>
      <c r="D753" s="282" t="s">
        <v>7</v>
      </c>
      <c r="E753" s="282" t="s">
        <v>125</v>
      </c>
      <c r="F753" s="283" t="s">
        <v>174</v>
      </c>
      <c r="G753" s="284">
        <v>329.47814805586904</v>
      </c>
      <c r="H753" s="285">
        <v>205.11858980801412</v>
      </c>
      <c r="I753" s="285">
        <v>205.11858980801412</v>
      </c>
      <c r="J753" s="285">
        <v>98.716908026902459</v>
      </c>
      <c r="K753" s="286">
        <f t="shared" si="12"/>
        <v>0.48126748589339963</v>
      </c>
      <c r="L753" s="286">
        <f t="shared" si="12"/>
        <v>0.48126748589339963</v>
      </c>
      <c r="M753" s="288"/>
    </row>
    <row r="754" spans="1:13" x14ac:dyDescent="0.3">
      <c r="A754" s="281"/>
      <c r="B754" s="282"/>
      <c r="C754" s="282"/>
      <c r="D754" s="282"/>
      <c r="E754" s="282"/>
      <c r="F754" s="283" t="s">
        <v>175</v>
      </c>
      <c r="G754" s="284">
        <v>352.36642398329673</v>
      </c>
      <c r="H754" s="285">
        <v>352.36642398329673</v>
      </c>
      <c r="I754" s="285">
        <v>352.36642398329673</v>
      </c>
      <c r="J754" s="285">
        <v>61.494699018583276</v>
      </c>
      <c r="K754" s="286">
        <f t="shared" si="12"/>
        <v>0.17451917899390526</v>
      </c>
      <c r="L754" s="286">
        <f t="shared" si="12"/>
        <v>0.17451917899390526</v>
      </c>
      <c r="M754" s="288"/>
    </row>
    <row r="755" spans="1:13" x14ac:dyDescent="0.3">
      <c r="A755" s="281"/>
      <c r="B755" s="282"/>
      <c r="C755" s="282"/>
      <c r="D755" s="282"/>
      <c r="E755" s="282"/>
      <c r="F755" s="283" t="s">
        <v>176</v>
      </c>
      <c r="G755" s="284">
        <v>996.84385581789525</v>
      </c>
      <c r="H755" s="285">
        <v>864.51807781928073</v>
      </c>
      <c r="I755" s="285">
        <v>864.51807781928073</v>
      </c>
      <c r="J755" s="285">
        <v>480.93861933272774</v>
      </c>
      <c r="K755" s="286">
        <f t="shared" ref="K755:L816" si="13">IFERROR($J755/H755,"")</f>
        <v>0.55630834296245146</v>
      </c>
      <c r="L755" s="286">
        <f t="shared" si="13"/>
        <v>0.55630834296245146</v>
      </c>
      <c r="M755" s="288"/>
    </row>
    <row r="756" spans="1:13" x14ac:dyDescent="0.3">
      <c r="A756" s="281"/>
      <c r="B756" s="282"/>
      <c r="C756" s="282"/>
      <c r="D756" s="282"/>
      <c r="E756" s="282"/>
      <c r="F756" s="283" t="s">
        <v>7</v>
      </c>
      <c r="G756" s="284">
        <v>431.38368875951568</v>
      </c>
      <c r="H756" s="285">
        <v>824.60027389067363</v>
      </c>
      <c r="I756" s="285">
        <v>824.60027389067363</v>
      </c>
      <c r="J756" s="285">
        <v>367.9974340640332</v>
      </c>
      <c r="K756" s="286">
        <f t="shared" si="13"/>
        <v>0.44627372281569566</v>
      </c>
      <c r="L756" s="286">
        <f t="shared" si="13"/>
        <v>0.44627372281569566</v>
      </c>
      <c r="M756" s="288"/>
    </row>
    <row r="757" spans="1:13" x14ac:dyDescent="0.3">
      <c r="A757" s="281"/>
      <c r="B757" s="282"/>
      <c r="C757" s="282"/>
      <c r="D757" s="282"/>
      <c r="E757" s="282"/>
      <c r="F757" s="283" t="s">
        <v>178</v>
      </c>
      <c r="G757" s="284">
        <v>204.31546438302465</v>
      </c>
      <c r="H757" s="285">
        <v>204.31546438302465</v>
      </c>
      <c r="I757" s="285">
        <v>153.23659828726849</v>
      </c>
      <c r="J757" s="285">
        <v>28.379419873366064</v>
      </c>
      <c r="K757" s="286">
        <f t="shared" si="13"/>
        <v>0.13890000915527342</v>
      </c>
      <c r="L757" s="286">
        <f t="shared" si="13"/>
        <v>0.18520001220703122</v>
      </c>
      <c r="M757" s="288"/>
    </row>
    <row r="758" spans="1:13" x14ac:dyDescent="0.3">
      <c r="A758" s="281"/>
      <c r="B758" s="282"/>
      <c r="C758" s="282"/>
      <c r="D758" s="282"/>
      <c r="E758" s="282"/>
      <c r="F758" s="283" t="s">
        <v>123</v>
      </c>
      <c r="G758" s="284">
        <v>2314.3875809996011</v>
      </c>
      <c r="H758" s="285">
        <v>2450.9188298842896</v>
      </c>
      <c r="I758" s="285">
        <v>2399.8399637885336</v>
      </c>
      <c r="J758" s="285">
        <v>1037.5270803156127</v>
      </c>
      <c r="K758" s="286">
        <f t="shared" si="13"/>
        <v>0.42332168151182525</v>
      </c>
      <c r="L758" s="286">
        <f t="shared" si="13"/>
        <v>0.43233177877316004</v>
      </c>
      <c r="M758" s="288"/>
    </row>
    <row r="759" spans="1:13" x14ac:dyDescent="0.3">
      <c r="A759" s="281"/>
      <c r="B759" s="282"/>
      <c r="C759" s="282"/>
      <c r="D759" s="282" t="s">
        <v>45</v>
      </c>
      <c r="E759" s="282" t="s">
        <v>125</v>
      </c>
      <c r="F759" s="283" t="s">
        <v>179</v>
      </c>
      <c r="G759" s="284">
        <v>366.97551940236082</v>
      </c>
      <c r="H759" s="285">
        <v>88.031518566927673</v>
      </c>
      <c r="I759" s="285">
        <v>88.031518566927673</v>
      </c>
      <c r="J759" s="285">
        <v>38.597374160658205</v>
      </c>
      <c r="K759" s="286">
        <f t="shared" si="13"/>
        <v>0.43844948705859027</v>
      </c>
      <c r="L759" s="286">
        <f t="shared" si="13"/>
        <v>0.43844948705859027</v>
      </c>
      <c r="M759" s="288"/>
    </row>
    <row r="760" spans="1:13" x14ac:dyDescent="0.3">
      <c r="A760" s="281"/>
      <c r="B760" s="282"/>
      <c r="C760" s="282"/>
      <c r="D760" s="282"/>
      <c r="E760" s="282"/>
      <c r="F760" s="283" t="s">
        <v>182</v>
      </c>
      <c r="G760" s="284">
        <v>132.13658785273356</v>
      </c>
      <c r="H760" s="285">
        <v>74.326830667162625</v>
      </c>
      <c r="I760" s="285">
        <v>74.326830667162625</v>
      </c>
      <c r="J760" s="285">
        <v>7.3415091285751339</v>
      </c>
      <c r="K760" s="286">
        <f t="shared" si="13"/>
        <v>9.8773337470160566E-2</v>
      </c>
      <c r="L760" s="286">
        <f t="shared" si="13"/>
        <v>9.8773337470160566E-2</v>
      </c>
      <c r="M760" s="288"/>
    </row>
    <row r="761" spans="1:13" x14ac:dyDescent="0.3">
      <c r="A761" s="281"/>
      <c r="B761" s="282"/>
      <c r="C761" s="282"/>
      <c r="D761" s="282"/>
      <c r="E761" s="282"/>
      <c r="F761" s="283" t="s">
        <v>184</v>
      </c>
      <c r="G761" s="284">
        <v>1463.3908988205199</v>
      </c>
      <c r="H761" s="285">
        <v>1553.1143592424885</v>
      </c>
      <c r="I761" s="285">
        <v>1542.0196871645664</v>
      </c>
      <c r="J761" s="285">
        <v>1041.6504483614538</v>
      </c>
      <c r="K761" s="286">
        <f t="shared" si="13"/>
        <v>0.67068496415776191</v>
      </c>
      <c r="L761" s="286">
        <f t="shared" si="13"/>
        <v>0.67551047307107914</v>
      </c>
      <c r="M761" s="288"/>
    </row>
    <row r="762" spans="1:13" x14ac:dyDescent="0.3">
      <c r="A762" s="281"/>
      <c r="B762" s="282"/>
      <c r="C762" s="282"/>
      <c r="D762" s="282"/>
      <c r="E762" s="282"/>
      <c r="F762" s="283" t="s">
        <v>185</v>
      </c>
      <c r="G762" s="284">
        <v>376.37091832960596</v>
      </c>
      <c r="H762" s="285">
        <v>186.81161076481428</v>
      </c>
      <c r="I762" s="285">
        <v>186.81161076481428</v>
      </c>
      <c r="J762" s="285">
        <v>53.666338394055003</v>
      </c>
      <c r="K762" s="286">
        <f t="shared" si="13"/>
        <v>0.28727517617530757</v>
      </c>
      <c r="L762" s="286">
        <f t="shared" si="13"/>
        <v>0.28727517617530757</v>
      </c>
      <c r="M762" s="288"/>
    </row>
    <row r="763" spans="1:13" x14ac:dyDescent="0.3">
      <c r="A763" s="281"/>
      <c r="B763" s="282"/>
      <c r="C763" s="282"/>
      <c r="D763" s="282"/>
      <c r="E763" s="282"/>
      <c r="F763" s="283" t="s">
        <v>186</v>
      </c>
      <c r="G763" s="284">
        <v>108.06802398989899</v>
      </c>
      <c r="H763" s="285">
        <v>13.508502998737374</v>
      </c>
      <c r="I763" s="285">
        <v>13.508502998737374</v>
      </c>
      <c r="J763" s="285">
        <v>6.0042595612876344</v>
      </c>
      <c r="K763" s="286">
        <f t="shared" si="13"/>
        <v>0.44448001098632811</v>
      </c>
      <c r="L763" s="286">
        <f t="shared" si="13"/>
        <v>0.44448001098632811</v>
      </c>
      <c r="M763" s="288"/>
    </row>
    <row r="764" spans="1:13" x14ac:dyDescent="0.3">
      <c r="A764" s="281"/>
      <c r="B764" s="282"/>
      <c r="C764" s="282"/>
      <c r="D764" s="282"/>
      <c r="E764" s="282"/>
      <c r="F764" s="283" t="s">
        <v>123</v>
      </c>
      <c r="G764" s="284">
        <v>2446.9419483951192</v>
      </c>
      <c r="H764" s="285">
        <v>1915.7928222401301</v>
      </c>
      <c r="I764" s="285">
        <v>1904.6981501622081</v>
      </c>
      <c r="J764" s="285">
        <v>1147.2599296060298</v>
      </c>
      <c r="K764" s="286">
        <f t="shared" si="13"/>
        <v>0.5988434220483938</v>
      </c>
      <c r="L764" s="286">
        <f t="shared" si="13"/>
        <v>0.6023316237842341</v>
      </c>
      <c r="M764" s="288"/>
    </row>
    <row r="765" spans="1:13" x14ac:dyDescent="0.3">
      <c r="A765" s="281"/>
      <c r="B765" s="282"/>
      <c r="C765" s="282"/>
      <c r="D765" s="282" t="s">
        <v>46</v>
      </c>
      <c r="E765" s="282" t="s">
        <v>125</v>
      </c>
      <c r="F765" s="283" t="s">
        <v>187</v>
      </c>
      <c r="G765" s="284">
        <v>193.04511208135125</v>
      </c>
      <c r="H765" s="285">
        <v>40.484132263781717</v>
      </c>
      <c r="I765" s="285">
        <v>40.484132263781717</v>
      </c>
      <c r="J765" s="285">
        <v>8.9971937766888281</v>
      </c>
      <c r="K765" s="286">
        <f t="shared" si="13"/>
        <v>0.22224000549316403</v>
      </c>
      <c r="L765" s="286">
        <f t="shared" si="13"/>
        <v>0.22224000549316403</v>
      </c>
      <c r="M765" s="288"/>
    </row>
    <row r="766" spans="1:13" x14ac:dyDescent="0.3">
      <c r="A766" s="281"/>
      <c r="B766" s="282"/>
      <c r="C766" s="282"/>
      <c r="D766" s="282"/>
      <c r="E766" s="282"/>
      <c r="F766" s="283" t="s">
        <v>189</v>
      </c>
      <c r="G766" s="284">
        <v>668.93117972034645</v>
      </c>
      <c r="H766" s="285">
        <v>189.58464744807551</v>
      </c>
      <c r="I766" s="285">
        <v>189.58464744807551</v>
      </c>
      <c r="J766" s="285">
        <v>78.252742793849634</v>
      </c>
      <c r="K766" s="286">
        <f t="shared" si="13"/>
        <v>0.41275885915436228</v>
      </c>
      <c r="L766" s="286">
        <f t="shared" si="13"/>
        <v>0.41275885915436228</v>
      </c>
      <c r="M766" s="288"/>
    </row>
    <row r="767" spans="1:13" x14ac:dyDescent="0.3">
      <c r="A767" s="281"/>
      <c r="B767" s="282"/>
      <c r="C767" s="282"/>
      <c r="D767" s="282"/>
      <c r="E767" s="282"/>
      <c r="F767" s="283" t="s">
        <v>190</v>
      </c>
      <c r="G767" s="284">
        <v>254.01490830774858</v>
      </c>
      <c r="H767" s="285">
        <v>31.751863538468573</v>
      </c>
      <c r="I767" s="285">
        <v>31.751863538468573</v>
      </c>
      <c r="J767" s="285">
        <v>20.372296612491141</v>
      </c>
      <c r="K767" s="286">
        <f t="shared" si="13"/>
        <v>0.64160947869435569</v>
      </c>
      <c r="L767" s="286">
        <f t="shared" si="13"/>
        <v>0.64160947869435569</v>
      </c>
      <c r="M767" s="288"/>
    </row>
    <row r="768" spans="1:13" x14ac:dyDescent="0.3">
      <c r="A768" s="281"/>
      <c r="B768" s="282"/>
      <c r="C768" s="282"/>
      <c r="D768" s="282"/>
      <c r="E768" s="282"/>
      <c r="F768" s="283" t="s">
        <v>193</v>
      </c>
      <c r="G768" s="284">
        <v>2787.784122566849</v>
      </c>
      <c r="H768" s="285">
        <v>1332.2157943579928</v>
      </c>
      <c r="I768" s="285">
        <v>1316.225269380855</v>
      </c>
      <c r="J768" s="285">
        <v>426.73673446033604</v>
      </c>
      <c r="K768" s="286">
        <f t="shared" si="13"/>
        <v>0.32032102927137601</v>
      </c>
      <c r="L768" s="286">
        <f t="shared" si="13"/>
        <v>0.32421253746410034</v>
      </c>
      <c r="M768" s="288"/>
    </row>
    <row r="769" spans="1:13" x14ac:dyDescent="0.3">
      <c r="A769" s="281"/>
      <c r="B769" s="282"/>
      <c r="C769" s="282"/>
      <c r="D769" s="282"/>
      <c r="E769" s="282"/>
      <c r="F769" s="283" t="s">
        <v>194</v>
      </c>
      <c r="G769" s="284">
        <v>5.2905756876682197</v>
      </c>
      <c r="H769" s="285">
        <v>3.9679317657511652</v>
      </c>
      <c r="I769" s="285">
        <v>3.9679317657511652</v>
      </c>
      <c r="J769" s="285">
        <v>0.8818331975989836</v>
      </c>
      <c r="K769" s="286">
        <f t="shared" si="13"/>
        <v>0.22224001057942705</v>
      </c>
      <c r="L769" s="286">
        <f t="shared" si="13"/>
        <v>0.22224001057942705</v>
      </c>
      <c r="M769" s="288"/>
    </row>
    <row r="770" spans="1:13" x14ac:dyDescent="0.3">
      <c r="A770" s="281"/>
      <c r="B770" s="282"/>
      <c r="C770" s="282"/>
      <c r="D770" s="282"/>
      <c r="E770" s="282"/>
      <c r="F770" s="283" t="s">
        <v>195</v>
      </c>
      <c r="G770" s="284">
        <v>957.55638473775889</v>
      </c>
      <c r="H770" s="285">
        <v>497.94393941649116</v>
      </c>
      <c r="I770" s="285">
        <v>497.94393941649116</v>
      </c>
      <c r="J770" s="285">
        <v>254.00480137944396</v>
      </c>
      <c r="K770" s="286">
        <f t="shared" si="13"/>
        <v>0.51010722547822562</v>
      </c>
      <c r="L770" s="286">
        <f t="shared" si="13"/>
        <v>0.51010722547822562</v>
      </c>
      <c r="M770" s="288"/>
    </row>
    <row r="771" spans="1:13" x14ac:dyDescent="0.3">
      <c r="A771" s="281"/>
      <c r="B771" s="282"/>
      <c r="C771" s="282"/>
      <c r="D771" s="282"/>
      <c r="E771" s="282"/>
      <c r="F771" s="283" t="s">
        <v>196</v>
      </c>
      <c r="G771" s="284">
        <v>1099.1238796821274</v>
      </c>
      <c r="H771" s="285">
        <v>249.92105116318777</v>
      </c>
      <c r="I771" s="285">
        <v>249.92105116318777</v>
      </c>
      <c r="J771" s="285">
        <v>189.83662461192611</v>
      </c>
      <c r="K771" s="286">
        <f t="shared" si="13"/>
        <v>0.75958637228990733</v>
      </c>
      <c r="L771" s="286">
        <f t="shared" si="13"/>
        <v>0.75958637228990733</v>
      </c>
      <c r="M771" s="288"/>
    </row>
    <row r="772" spans="1:13" x14ac:dyDescent="0.3">
      <c r="A772" s="281"/>
      <c r="B772" s="282"/>
      <c r="C772" s="282"/>
      <c r="D772" s="282"/>
      <c r="E772" s="282"/>
      <c r="F772" s="283" t="s">
        <v>198</v>
      </c>
      <c r="G772" s="284">
        <v>742.04296434180822</v>
      </c>
      <c r="H772" s="285">
        <v>238.50581613754366</v>
      </c>
      <c r="I772" s="285">
        <v>238.50581613754366</v>
      </c>
      <c r="J772" s="285">
        <v>99.745834248515223</v>
      </c>
      <c r="K772" s="286">
        <f t="shared" si="13"/>
        <v>0.41821132861176397</v>
      </c>
      <c r="L772" s="286">
        <f t="shared" si="13"/>
        <v>0.41821132861176397</v>
      </c>
      <c r="M772" s="288"/>
    </row>
    <row r="773" spans="1:13" x14ac:dyDescent="0.3">
      <c r="A773" s="281"/>
      <c r="B773" s="282"/>
      <c r="C773" s="282"/>
      <c r="D773" s="282"/>
      <c r="E773" s="282"/>
      <c r="F773" s="283" t="s">
        <v>123</v>
      </c>
      <c r="G773" s="284">
        <v>6707.7891271256576</v>
      </c>
      <c r="H773" s="285">
        <v>2584.3751760912924</v>
      </c>
      <c r="I773" s="285">
        <v>2568.3846511141551</v>
      </c>
      <c r="J773" s="285">
        <v>1078.8280610808499</v>
      </c>
      <c r="K773" s="286">
        <f t="shared" si="13"/>
        <v>0.41744251030630569</v>
      </c>
      <c r="L773" s="286">
        <f t="shared" si="13"/>
        <v>0.42004146871569981</v>
      </c>
      <c r="M773" s="288"/>
    </row>
    <row r="774" spans="1:13" x14ac:dyDescent="0.3">
      <c r="A774" s="281"/>
      <c r="B774" s="282"/>
      <c r="C774" s="282"/>
      <c r="D774" s="282" t="s">
        <v>68</v>
      </c>
      <c r="E774" s="282" t="s">
        <v>125</v>
      </c>
      <c r="F774" s="283" t="s">
        <v>203</v>
      </c>
      <c r="G774" s="284">
        <v>611.08445190592806</v>
      </c>
      <c r="H774" s="285">
        <v>697.67275176193903</v>
      </c>
      <c r="I774" s="285">
        <v>697.67275176193903</v>
      </c>
      <c r="J774" s="285">
        <v>298.99702362819801</v>
      </c>
      <c r="K774" s="286">
        <f t="shared" si="13"/>
        <v>0.4285634244322935</v>
      </c>
      <c r="L774" s="286">
        <f t="shared" si="13"/>
        <v>0.4285634244322935</v>
      </c>
      <c r="M774" s="288"/>
    </row>
    <row r="775" spans="1:13" x14ac:dyDescent="0.3">
      <c r="A775" s="281"/>
      <c r="B775" s="282"/>
      <c r="C775" s="282"/>
      <c r="D775" s="282"/>
      <c r="E775" s="282"/>
      <c r="F775" s="283" t="s">
        <v>205</v>
      </c>
      <c r="G775" s="284">
        <v>1171.0159279012335</v>
      </c>
      <c r="H775" s="285">
        <v>498.87668130267861</v>
      </c>
      <c r="I775" s="285">
        <v>498.87668130267861</v>
      </c>
      <c r="J775" s="285">
        <v>335.13388021099087</v>
      </c>
      <c r="K775" s="286">
        <f t="shared" si="13"/>
        <v>0.67177699975048211</v>
      </c>
      <c r="L775" s="286">
        <f t="shared" si="13"/>
        <v>0.67177699975048211</v>
      </c>
      <c r="M775" s="288"/>
    </row>
    <row r="776" spans="1:13" x14ac:dyDescent="0.3">
      <c r="A776" s="281"/>
      <c r="B776" s="282"/>
      <c r="C776" s="282"/>
      <c r="D776" s="282"/>
      <c r="E776" s="282"/>
      <c r="F776" s="283" t="s">
        <v>208</v>
      </c>
      <c r="G776" s="284">
        <v>198.28264435295358</v>
      </c>
      <c r="H776" s="285">
        <v>114.46286269552928</v>
      </c>
      <c r="I776" s="285">
        <v>114.46286269552928</v>
      </c>
      <c r="J776" s="285">
        <v>82.624380322318174</v>
      </c>
      <c r="K776" s="286">
        <f t="shared" si="13"/>
        <v>0.7218444338763278</v>
      </c>
      <c r="L776" s="286">
        <f t="shared" si="13"/>
        <v>0.7218444338763278</v>
      </c>
      <c r="M776" s="288"/>
    </row>
    <row r="777" spans="1:13" x14ac:dyDescent="0.3">
      <c r="A777" s="281"/>
      <c r="B777" s="282"/>
      <c r="C777" s="282"/>
      <c r="D777" s="282"/>
      <c r="E777" s="282"/>
      <c r="F777" s="283" t="s">
        <v>123</v>
      </c>
      <c r="G777" s="284">
        <v>1980.3830241601152</v>
      </c>
      <c r="H777" s="285">
        <v>1311.012295760147</v>
      </c>
      <c r="I777" s="285">
        <v>1311.012295760147</v>
      </c>
      <c r="J777" s="285">
        <v>716.75528416150723</v>
      </c>
      <c r="K777" s="286">
        <f t="shared" si="13"/>
        <v>0.54671896402460551</v>
      </c>
      <c r="L777" s="286">
        <f t="shared" si="13"/>
        <v>0.54671896402460551</v>
      </c>
      <c r="M777" s="288"/>
    </row>
    <row r="778" spans="1:13" x14ac:dyDescent="0.3">
      <c r="A778" s="281"/>
      <c r="B778" s="282"/>
      <c r="C778" s="282"/>
      <c r="D778" s="282" t="s">
        <v>48</v>
      </c>
      <c r="E778" s="282" t="s">
        <v>125</v>
      </c>
      <c r="F778" s="283" t="s">
        <v>210</v>
      </c>
      <c r="G778" s="284">
        <v>3594.6010724842063</v>
      </c>
      <c r="H778" s="285">
        <v>9115.1961629113375</v>
      </c>
      <c r="I778" s="285">
        <v>5309.3159815224226</v>
      </c>
      <c r="J778" s="285">
        <v>731.57087955580187</v>
      </c>
      <c r="K778" s="286">
        <f t="shared" si="13"/>
        <v>8.0258380234588686E-2</v>
      </c>
      <c r="L778" s="286">
        <f t="shared" si="13"/>
        <v>0.13779004340706563</v>
      </c>
      <c r="M778" s="288"/>
    </row>
    <row r="779" spans="1:13" x14ac:dyDescent="0.3">
      <c r="A779" s="281"/>
      <c r="B779" s="282"/>
      <c r="C779" s="282"/>
      <c r="D779" s="282"/>
      <c r="E779" s="282"/>
      <c r="F779" s="283" t="s">
        <v>211</v>
      </c>
      <c r="G779" s="284">
        <v>309.81953664384156</v>
      </c>
      <c r="H779" s="285">
        <v>423.57150880111772</v>
      </c>
      <c r="I779" s="285">
        <v>264.11456203791448</v>
      </c>
      <c r="J779" s="285">
        <v>80.197685472656573</v>
      </c>
      <c r="K779" s="286">
        <f t="shared" si="13"/>
        <v>0.18933682697320492</v>
      </c>
      <c r="L779" s="286">
        <f t="shared" si="13"/>
        <v>0.30364734475013133</v>
      </c>
      <c r="M779" s="288"/>
    </row>
    <row r="780" spans="1:13" x14ac:dyDescent="0.3">
      <c r="A780" s="281"/>
      <c r="B780" s="282"/>
      <c r="C780" s="282"/>
      <c r="D780" s="282"/>
      <c r="E780" s="282"/>
      <c r="F780" s="283" t="s">
        <v>212</v>
      </c>
      <c r="G780" s="284">
        <v>9759.634565575243</v>
      </c>
      <c r="H780" s="285">
        <v>9943.3927750841285</v>
      </c>
      <c r="I780" s="285">
        <v>6910.8014115497454</v>
      </c>
      <c r="J780" s="285">
        <v>1929.0099342051819</v>
      </c>
      <c r="K780" s="286">
        <f t="shared" si="13"/>
        <v>0.19399916887914156</v>
      </c>
      <c r="L780" s="286">
        <f t="shared" si="13"/>
        <v>0.27912970136593779</v>
      </c>
      <c r="M780" s="288"/>
    </row>
    <row r="781" spans="1:13" x14ac:dyDescent="0.3">
      <c r="A781" s="281"/>
      <c r="B781" s="282"/>
      <c r="C781" s="282"/>
      <c r="D781" s="282"/>
      <c r="E781" s="282"/>
      <c r="F781" s="283" t="s">
        <v>213</v>
      </c>
      <c r="G781" s="284">
        <v>829.96672883455085</v>
      </c>
      <c r="H781" s="285">
        <v>378.20469346972584</v>
      </c>
      <c r="I781" s="285">
        <v>233.04733235861445</v>
      </c>
      <c r="J781" s="285">
        <v>50.968284943989374</v>
      </c>
      <c r="K781" s="286">
        <f t="shared" si="13"/>
        <v>0.1347637557757311</v>
      </c>
      <c r="L781" s="286">
        <f t="shared" si="13"/>
        <v>0.21870357591375092</v>
      </c>
      <c r="M781" s="288"/>
    </row>
    <row r="782" spans="1:13" x14ac:dyDescent="0.3">
      <c r="A782" s="281"/>
      <c r="B782" s="282"/>
      <c r="C782" s="282"/>
      <c r="D782" s="282"/>
      <c r="E782" s="282"/>
      <c r="F782" s="283" t="s">
        <v>214</v>
      </c>
      <c r="G782" s="284">
        <v>4506.7014268460916</v>
      </c>
      <c r="H782" s="285">
        <v>3968.1729549999995</v>
      </c>
      <c r="I782" s="285">
        <v>3409.5568604237528</v>
      </c>
      <c r="J782" s="285">
        <v>724.22806738468205</v>
      </c>
      <c r="K782" s="286">
        <f t="shared" si="13"/>
        <v>0.18250919896828996</v>
      </c>
      <c r="L782" s="286">
        <f t="shared" si="13"/>
        <v>0.21241120093673177</v>
      </c>
      <c r="M782" s="288"/>
    </row>
    <row r="783" spans="1:13" x14ac:dyDescent="0.3">
      <c r="A783" s="281"/>
      <c r="B783" s="282"/>
      <c r="C783" s="282"/>
      <c r="D783" s="282"/>
      <c r="E783" s="282"/>
      <c r="F783" s="283" t="s">
        <v>215</v>
      </c>
      <c r="G783" s="284">
        <v>17891.73658661306</v>
      </c>
      <c r="H783" s="285">
        <v>21547.224889812082</v>
      </c>
      <c r="I783" s="285">
        <v>15825.077006645888</v>
      </c>
      <c r="J783" s="285">
        <v>4049.7914472959683</v>
      </c>
      <c r="K783" s="286">
        <f t="shared" si="13"/>
        <v>0.18794956046570913</v>
      </c>
      <c r="L783" s="286">
        <f t="shared" si="13"/>
        <v>0.25590974663789762</v>
      </c>
      <c r="M783" s="288"/>
    </row>
    <row r="784" spans="1:13" x14ac:dyDescent="0.3">
      <c r="A784" s="281"/>
      <c r="B784" s="282"/>
      <c r="C784" s="282"/>
      <c r="D784" s="282"/>
      <c r="E784" s="282"/>
      <c r="F784" s="283" t="s">
        <v>216</v>
      </c>
      <c r="G784" s="284">
        <v>7044.7105621357086</v>
      </c>
      <c r="H784" s="285">
        <v>9341.3795481581983</v>
      </c>
      <c r="I784" s="285">
        <v>8883.0722554774602</v>
      </c>
      <c r="J784" s="285">
        <v>2558.6518905931766</v>
      </c>
      <c r="K784" s="286">
        <f t="shared" si="13"/>
        <v>0.27390514189070236</v>
      </c>
      <c r="L784" s="286">
        <f t="shared" si="13"/>
        <v>0.28803682070867614</v>
      </c>
      <c r="M784" s="288"/>
    </row>
    <row r="785" spans="1:13" x14ac:dyDescent="0.3">
      <c r="A785" s="281"/>
      <c r="B785" s="282"/>
      <c r="C785" s="282"/>
      <c r="D785" s="282"/>
      <c r="E785" s="282"/>
      <c r="F785" s="283" t="s">
        <v>217</v>
      </c>
      <c r="G785" s="284">
        <v>70.605423849999994</v>
      </c>
      <c r="H785" s="285">
        <v>58.837853208237895</v>
      </c>
      <c r="I785" s="285">
        <v>58.837853208237895</v>
      </c>
      <c r="J785" s="285">
        <v>12.422318893422569</v>
      </c>
      <c r="K785" s="286">
        <f t="shared" si="13"/>
        <v>0.21112801055908204</v>
      </c>
      <c r="L785" s="286">
        <f t="shared" si="13"/>
        <v>0.21112801055908204</v>
      </c>
      <c r="M785" s="288"/>
    </row>
    <row r="786" spans="1:13" x14ac:dyDescent="0.3">
      <c r="A786" s="281"/>
      <c r="B786" s="282"/>
      <c r="C786" s="282"/>
      <c r="D786" s="282"/>
      <c r="E786" s="282"/>
      <c r="F786" s="283" t="s">
        <v>218</v>
      </c>
      <c r="G786" s="284">
        <v>5455.7803916412586</v>
      </c>
      <c r="H786" s="285">
        <v>7530.2478862564922</v>
      </c>
      <c r="I786" s="285">
        <v>4588.1445379647002</v>
      </c>
      <c r="J786" s="285">
        <v>1029.8771898562222</v>
      </c>
      <c r="K786" s="286">
        <f t="shared" si="13"/>
        <v>0.13676537683916865</v>
      </c>
      <c r="L786" s="286">
        <f t="shared" si="13"/>
        <v>0.22446485313060244</v>
      </c>
      <c r="M786" s="288"/>
    </row>
    <row r="787" spans="1:13" x14ac:dyDescent="0.3">
      <c r="A787" s="281"/>
      <c r="B787" s="282"/>
      <c r="C787" s="282"/>
      <c r="D787" s="282"/>
      <c r="E787" s="282"/>
      <c r="F787" s="283" t="s">
        <v>219</v>
      </c>
      <c r="G787" s="284">
        <v>14770.723924982107</v>
      </c>
      <c r="H787" s="285">
        <v>21222.407158491926</v>
      </c>
      <c r="I787" s="285">
        <v>18506.378806803536</v>
      </c>
      <c r="J787" s="285">
        <v>3148.354454578212</v>
      </c>
      <c r="K787" s="286">
        <f t="shared" si="13"/>
        <v>0.14835048781534807</v>
      </c>
      <c r="L787" s="286">
        <f t="shared" si="13"/>
        <v>0.17012266351214947</v>
      </c>
      <c r="M787" s="288"/>
    </row>
    <row r="788" spans="1:13" x14ac:dyDescent="0.3">
      <c r="A788" s="281"/>
      <c r="B788" s="282"/>
      <c r="C788" s="282"/>
      <c r="D788" s="282"/>
      <c r="E788" s="282"/>
      <c r="F788" s="283" t="s">
        <v>220</v>
      </c>
      <c r="G788" s="284">
        <v>5298.6964762778898</v>
      </c>
      <c r="H788" s="285">
        <v>5027.4718730532295</v>
      </c>
      <c r="I788" s="285">
        <v>3147.8905748042971</v>
      </c>
      <c r="J788" s="285">
        <v>798.95866223302573</v>
      </c>
      <c r="K788" s="286">
        <f t="shared" si="13"/>
        <v>0.15891857426699255</v>
      </c>
      <c r="L788" s="286">
        <f t="shared" si="13"/>
        <v>0.25380763506453735</v>
      </c>
      <c r="M788" s="288"/>
    </row>
    <row r="789" spans="1:13" x14ac:dyDescent="0.3">
      <c r="A789" s="281"/>
      <c r="B789" s="282"/>
      <c r="C789" s="282"/>
      <c r="D789" s="282"/>
      <c r="E789" s="282"/>
      <c r="F789" s="283" t="s">
        <v>221</v>
      </c>
      <c r="G789" s="284">
        <v>3928.3225554866849</v>
      </c>
      <c r="H789" s="285">
        <v>3053.0388368693539</v>
      </c>
      <c r="I789" s="285">
        <v>2354.7072773456853</v>
      </c>
      <c r="J789" s="285">
        <v>879.77814355492217</v>
      </c>
      <c r="K789" s="286">
        <f t="shared" si="13"/>
        <v>0.28816474030086825</v>
      </c>
      <c r="L789" s="286">
        <f t="shared" si="13"/>
        <v>0.37362527054600231</v>
      </c>
      <c r="M789" s="288"/>
    </row>
    <row r="790" spans="1:13" x14ac:dyDescent="0.3">
      <c r="A790" s="281"/>
      <c r="B790" s="282"/>
      <c r="C790" s="282"/>
      <c r="D790" s="282"/>
      <c r="E790" s="282"/>
      <c r="F790" s="283" t="s">
        <v>222</v>
      </c>
      <c r="G790" s="284">
        <v>107.69110349716439</v>
      </c>
      <c r="H790" s="285">
        <v>107.69110349716439</v>
      </c>
      <c r="I790" s="285">
        <v>53.845551748582196</v>
      </c>
      <c r="J790" s="285">
        <v>14.958295261697634</v>
      </c>
      <c r="K790" s="286">
        <f t="shared" si="13"/>
        <v>0.13890000915527345</v>
      </c>
      <c r="L790" s="286">
        <f t="shared" si="13"/>
        <v>0.2778000183105469</v>
      </c>
      <c r="M790" s="288"/>
    </row>
    <row r="791" spans="1:13" x14ac:dyDescent="0.3">
      <c r="A791" s="281"/>
      <c r="B791" s="282"/>
      <c r="C791" s="282"/>
      <c r="D791" s="282"/>
      <c r="E791" s="282"/>
      <c r="F791" s="283" t="s">
        <v>223</v>
      </c>
      <c r="G791" s="284">
        <v>1971.3300793767314</v>
      </c>
      <c r="H791" s="285">
        <v>1365.9826646821184</v>
      </c>
      <c r="I791" s="285">
        <v>1362.8426044547434</v>
      </c>
      <c r="J791" s="285">
        <v>377.34894728534857</v>
      </c>
      <c r="K791" s="286">
        <f t="shared" si="13"/>
        <v>0.27624724459674055</v>
      </c>
      <c r="L791" s="286">
        <f t="shared" si="13"/>
        <v>0.27688373261292432</v>
      </c>
      <c r="M791" s="288"/>
    </row>
    <row r="792" spans="1:13" x14ac:dyDescent="0.3">
      <c r="A792" s="281"/>
      <c r="B792" s="282"/>
      <c r="C792" s="282"/>
      <c r="D792" s="282"/>
      <c r="E792" s="282"/>
      <c r="F792" s="283" t="s">
        <v>224</v>
      </c>
      <c r="G792" s="284">
        <v>7970.5864317115638</v>
      </c>
      <c r="H792" s="285">
        <v>8222.1668383876113</v>
      </c>
      <c r="I792" s="285">
        <v>7452.1317267432232</v>
      </c>
      <c r="J792" s="285">
        <v>1977.8367875865738</v>
      </c>
      <c r="K792" s="286">
        <f t="shared" si="13"/>
        <v>0.24054933771867282</v>
      </c>
      <c r="L792" s="286">
        <f t="shared" si="13"/>
        <v>0.26540550544601554</v>
      </c>
      <c r="M792" s="288"/>
    </row>
    <row r="793" spans="1:13" x14ac:dyDescent="0.3">
      <c r="A793" s="281"/>
      <c r="B793" s="282"/>
      <c r="C793" s="282"/>
      <c r="D793" s="282"/>
      <c r="E793" s="282"/>
      <c r="F793" s="283" t="s">
        <v>123</v>
      </c>
      <c r="G793" s="284">
        <v>83510.906865956087</v>
      </c>
      <c r="H793" s="285">
        <v>101304.98674768273</v>
      </c>
      <c r="I793" s="285">
        <v>78359.764343088827</v>
      </c>
      <c r="J793" s="285">
        <v>18363.952988700887</v>
      </c>
      <c r="K793" s="286">
        <f t="shared" si="13"/>
        <v>0.18127392913479598</v>
      </c>
      <c r="L793" s="286">
        <f t="shared" si="13"/>
        <v>0.23435436722724842</v>
      </c>
      <c r="M793" s="288"/>
    </row>
    <row r="794" spans="1:13" x14ac:dyDescent="0.3">
      <c r="A794" s="281"/>
      <c r="B794" s="282"/>
      <c r="C794" s="282"/>
      <c r="D794" s="282" t="s">
        <v>49</v>
      </c>
      <c r="E794" s="282" t="s">
        <v>125</v>
      </c>
      <c r="F794" s="283" t="s">
        <v>226</v>
      </c>
      <c r="G794" s="284">
        <v>93.44692132347879</v>
      </c>
      <c r="H794" s="285">
        <v>93.44692132347879</v>
      </c>
      <c r="I794" s="289"/>
      <c r="J794" s="289"/>
      <c r="K794" s="286">
        <f t="shared" si="13"/>
        <v>0</v>
      </c>
      <c r="L794" s="286" t="str">
        <f t="shared" si="13"/>
        <v/>
      </c>
      <c r="M794" s="288"/>
    </row>
    <row r="795" spans="1:13" x14ac:dyDescent="0.3">
      <c r="A795" s="281"/>
      <c r="B795" s="282"/>
      <c r="C795" s="282"/>
      <c r="D795" s="282"/>
      <c r="E795" s="282"/>
      <c r="F795" s="283" t="s">
        <v>231</v>
      </c>
      <c r="G795" s="284">
        <v>17.503369601120898</v>
      </c>
      <c r="H795" s="285">
        <v>8.7516848005604491</v>
      </c>
      <c r="I795" s="285">
        <v>8.7516848005604491</v>
      </c>
      <c r="J795" s="285">
        <v>4.8624363956876548</v>
      </c>
      <c r="K795" s="286">
        <f t="shared" si="13"/>
        <v>0.5556000366210937</v>
      </c>
      <c r="L795" s="286">
        <f t="shared" si="13"/>
        <v>0.5556000366210937</v>
      </c>
      <c r="M795" s="288"/>
    </row>
    <row r="796" spans="1:13" x14ac:dyDescent="0.3">
      <c r="A796" s="281"/>
      <c r="B796" s="282"/>
      <c r="C796" s="282"/>
      <c r="D796" s="282"/>
      <c r="E796" s="282"/>
      <c r="F796" s="283" t="s">
        <v>232</v>
      </c>
      <c r="G796" s="284">
        <v>138.16364028096345</v>
      </c>
      <c r="H796" s="285">
        <v>199.69870608840947</v>
      </c>
      <c r="I796" s="285">
        <v>107.51221079605108</v>
      </c>
      <c r="J796" s="285">
        <v>7.6763720437492147</v>
      </c>
      <c r="K796" s="286">
        <f t="shared" si="13"/>
        <v>3.8439768559896302E-2</v>
      </c>
      <c r="L796" s="286">
        <f t="shared" si="13"/>
        <v>7.1400001794318671E-2</v>
      </c>
      <c r="M796" s="288"/>
    </row>
    <row r="797" spans="1:13" x14ac:dyDescent="0.3">
      <c r="A797" s="281"/>
      <c r="B797" s="282"/>
      <c r="C797" s="282"/>
      <c r="D797" s="282"/>
      <c r="E797" s="282"/>
      <c r="F797" s="283" t="s">
        <v>235</v>
      </c>
      <c r="G797" s="284">
        <v>57.361137123745848</v>
      </c>
      <c r="H797" s="285">
        <v>29.03907575437109</v>
      </c>
      <c r="I797" s="285">
        <v>29.03907575437109</v>
      </c>
      <c r="J797" s="285">
        <v>7.9674622528298196</v>
      </c>
      <c r="K797" s="286">
        <f t="shared" si="13"/>
        <v>0.27437038011206405</v>
      </c>
      <c r="L797" s="286">
        <f t="shared" si="13"/>
        <v>0.27437038011206405</v>
      </c>
      <c r="M797" s="288"/>
    </row>
    <row r="798" spans="1:13" x14ac:dyDescent="0.3">
      <c r="A798" s="281"/>
      <c r="B798" s="282"/>
      <c r="C798" s="282"/>
      <c r="D798" s="282"/>
      <c r="E798" s="282"/>
      <c r="F798" s="283" t="s">
        <v>237</v>
      </c>
      <c r="G798" s="284">
        <v>9.1486972440235892</v>
      </c>
      <c r="H798" s="285">
        <v>9.1486972440235892</v>
      </c>
      <c r="I798" s="285">
        <v>9.1486972440235892</v>
      </c>
      <c r="J798" s="285">
        <v>1.0166032628835486</v>
      </c>
      <c r="K798" s="286">
        <f t="shared" si="13"/>
        <v>0.11112000274658203</v>
      </c>
      <c r="L798" s="286">
        <f t="shared" si="13"/>
        <v>0.11112000274658203</v>
      </c>
      <c r="M798" s="288"/>
    </row>
    <row r="799" spans="1:13" x14ac:dyDescent="0.3">
      <c r="A799" s="281"/>
      <c r="B799" s="282"/>
      <c r="C799" s="282"/>
      <c r="D799" s="282"/>
      <c r="E799" s="282"/>
      <c r="F799" s="283" t="s">
        <v>123</v>
      </c>
      <c r="G799" s="284">
        <v>315.62376557333261</v>
      </c>
      <c r="H799" s="285">
        <v>340.08508521084337</v>
      </c>
      <c r="I799" s="285">
        <v>154.4516685950062</v>
      </c>
      <c r="J799" s="285">
        <v>21.522873955150239</v>
      </c>
      <c r="K799" s="286">
        <f t="shared" si="13"/>
        <v>6.3286732912167118E-2</v>
      </c>
      <c r="L799" s="286">
        <f t="shared" si="13"/>
        <v>0.13935021972204273</v>
      </c>
      <c r="M799" s="288"/>
    </row>
    <row r="800" spans="1:13" x14ac:dyDescent="0.3">
      <c r="A800" s="281"/>
      <c r="B800" s="282" t="s">
        <v>77</v>
      </c>
      <c r="C800" s="282" t="s">
        <v>8</v>
      </c>
      <c r="D800" s="282" t="s">
        <v>41</v>
      </c>
      <c r="E800" s="282" t="s">
        <v>125</v>
      </c>
      <c r="F800" s="283" t="s">
        <v>126</v>
      </c>
      <c r="G800" s="284">
        <v>7968.3220924798443</v>
      </c>
      <c r="H800" s="285">
        <v>4903.9466108983661</v>
      </c>
      <c r="I800" s="285">
        <v>4280.0104304029392</v>
      </c>
      <c r="J800" s="285">
        <v>2586.4597938877259</v>
      </c>
      <c r="K800" s="286">
        <f t="shared" si="13"/>
        <v>0.52742413388833898</v>
      </c>
      <c r="L800" s="286">
        <f t="shared" si="13"/>
        <v>0.60431156324173374</v>
      </c>
      <c r="M800" s="287">
        <v>901.64965267099706</v>
      </c>
    </row>
    <row r="801" spans="1:13" x14ac:dyDescent="0.3">
      <c r="A801" s="281"/>
      <c r="B801" s="282"/>
      <c r="C801" s="282"/>
      <c r="D801" s="282"/>
      <c r="E801" s="282"/>
      <c r="F801" s="283" t="s">
        <v>127</v>
      </c>
      <c r="G801" s="284">
        <v>1644.3216438522325</v>
      </c>
      <c r="H801" s="285">
        <v>1092.5398595000515</v>
      </c>
      <c r="I801" s="285">
        <v>904.11599376378865</v>
      </c>
      <c r="J801" s="285">
        <v>399.3424289786438</v>
      </c>
      <c r="K801" s="286">
        <f t="shared" si="13"/>
        <v>0.36551749165598746</v>
      </c>
      <c r="L801" s="286">
        <f t="shared" si="13"/>
        <v>0.44169380005789044</v>
      </c>
      <c r="M801" s="287">
        <v>184.74175882306776</v>
      </c>
    </row>
    <row r="802" spans="1:13" x14ac:dyDescent="0.3">
      <c r="A802" s="281"/>
      <c r="B802" s="282"/>
      <c r="C802" s="282"/>
      <c r="D802" s="282"/>
      <c r="E802" s="282"/>
      <c r="F802" s="283" t="s">
        <v>128</v>
      </c>
      <c r="G802" s="284">
        <v>381.23377646863014</v>
      </c>
      <c r="H802" s="285">
        <v>103.15437044426358</v>
      </c>
      <c r="I802" s="285">
        <v>83.309791413951331</v>
      </c>
      <c r="J802" s="285">
        <v>67.548498046975993</v>
      </c>
      <c r="K802" s="286">
        <f t="shared" si="13"/>
        <v>0.65482924044865198</v>
      </c>
      <c r="L802" s="286">
        <f t="shared" si="13"/>
        <v>0.81081103313942637</v>
      </c>
      <c r="M802" s="287">
        <v>40.479676297520008</v>
      </c>
    </row>
    <row r="803" spans="1:13" x14ac:dyDescent="0.3">
      <c r="A803" s="281"/>
      <c r="B803" s="282"/>
      <c r="C803" s="282"/>
      <c r="D803" s="282"/>
      <c r="E803" s="282"/>
      <c r="F803" s="283" t="s">
        <v>129</v>
      </c>
      <c r="G803" s="284">
        <v>659.69942151434986</v>
      </c>
      <c r="H803" s="285">
        <v>323.61421425811062</v>
      </c>
      <c r="I803" s="285">
        <v>323.61421425811062</v>
      </c>
      <c r="J803" s="285">
        <v>196.07306518421589</v>
      </c>
      <c r="K803" s="286">
        <f t="shared" si="13"/>
        <v>0.60588520697002046</v>
      </c>
      <c r="L803" s="286">
        <f t="shared" si="13"/>
        <v>0.60588520697002046</v>
      </c>
      <c r="M803" s="287">
        <v>56.639306474901332</v>
      </c>
    </row>
    <row r="804" spans="1:13" x14ac:dyDescent="0.3">
      <c r="A804" s="281"/>
      <c r="B804" s="282"/>
      <c r="C804" s="282"/>
      <c r="D804" s="282"/>
      <c r="E804" s="282"/>
      <c r="F804" s="283" t="s">
        <v>130</v>
      </c>
      <c r="G804" s="284">
        <v>17368.090870092783</v>
      </c>
      <c r="H804" s="285">
        <v>13585.354443946164</v>
      </c>
      <c r="I804" s="285">
        <v>12682.383062140343</v>
      </c>
      <c r="J804" s="285">
        <v>12130.788080919541</v>
      </c>
      <c r="K804" s="286">
        <f t="shared" si="13"/>
        <v>0.89293129089651402</v>
      </c>
      <c r="L804" s="286">
        <f t="shared" si="13"/>
        <v>0.95650699253301752</v>
      </c>
      <c r="M804" s="287">
        <v>6347.7194832388523</v>
      </c>
    </row>
    <row r="805" spans="1:13" x14ac:dyDescent="0.3">
      <c r="A805" s="281"/>
      <c r="B805" s="282"/>
      <c r="C805" s="282"/>
      <c r="D805" s="282"/>
      <c r="E805" s="282"/>
      <c r="F805" s="283" t="s">
        <v>131</v>
      </c>
      <c r="G805" s="284">
        <v>2689.9145279627528</v>
      </c>
      <c r="H805" s="285">
        <v>2311.899799912158</v>
      </c>
      <c r="I805" s="285">
        <v>2193.5437006559646</v>
      </c>
      <c r="J805" s="285">
        <v>3385.4956713771357</v>
      </c>
      <c r="K805" s="286">
        <f t="shared" si="13"/>
        <v>1.4643782016442797</v>
      </c>
      <c r="L805" s="286">
        <f t="shared" si="13"/>
        <v>1.543391029941517</v>
      </c>
      <c r="M805" s="287">
        <v>2634.8668766131482</v>
      </c>
    </row>
    <row r="806" spans="1:13" x14ac:dyDescent="0.3">
      <c r="A806" s="281"/>
      <c r="B806" s="282"/>
      <c r="C806" s="282"/>
      <c r="D806" s="282"/>
      <c r="E806" s="282"/>
      <c r="F806" s="283" t="s">
        <v>132</v>
      </c>
      <c r="G806" s="284">
        <v>3043.3305191184954</v>
      </c>
      <c r="H806" s="285">
        <v>1707.5940880535486</v>
      </c>
      <c r="I806" s="285">
        <v>1689.9420638630017</v>
      </c>
      <c r="J806" s="285">
        <v>1631.3742400737769</v>
      </c>
      <c r="K806" s="286">
        <f t="shared" si="13"/>
        <v>0.95536418841397308</v>
      </c>
      <c r="L806" s="286">
        <f t="shared" si="13"/>
        <v>0.96534329487287518</v>
      </c>
      <c r="M806" s="287">
        <v>1007.6569556047061</v>
      </c>
    </row>
    <row r="807" spans="1:13" x14ac:dyDescent="0.3">
      <c r="A807" s="281"/>
      <c r="B807" s="282"/>
      <c r="C807" s="282"/>
      <c r="D807" s="282"/>
      <c r="E807" s="282"/>
      <c r="F807" s="283" t="s">
        <v>133</v>
      </c>
      <c r="G807" s="284">
        <v>21698.417119856149</v>
      </c>
      <c r="H807" s="285">
        <v>16094.215793847798</v>
      </c>
      <c r="I807" s="285">
        <v>13774.836848222678</v>
      </c>
      <c r="J807" s="285">
        <v>7944.5400858165603</v>
      </c>
      <c r="K807" s="286">
        <f t="shared" si="13"/>
        <v>0.49362703890508625</v>
      </c>
      <c r="L807" s="286">
        <f t="shared" si="13"/>
        <v>0.57674295335422565</v>
      </c>
      <c r="M807" s="287">
        <v>4036.79699142251</v>
      </c>
    </row>
    <row r="808" spans="1:13" x14ac:dyDescent="0.3">
      <c r="A808" s="281"/>
      <c r="B808" s="282"/>
      <c r="C808" s="282"/>
      <c r="D808" s="282"/>
      <c r="E808" s="282"/>
      <c r="F808" s="283" t="s">
        <v>134</v>
      </c>
      <c r="G808" s="284">
        <v>1099.9771952742765</v>
      </c>
      <c r="H808" s="285">
        <v>1152.6909989298604</v>
      </c>
      <c r="I808" s="285">
        <v>1152.6909989298604</v>
      </c>
      <c r="J808" s="285">
        <v>863.35359658451785</v>
      </c>
      <c r="K808" s="286">
        <f t="shared" si="13"/>
        <v>0.74898962287902071</v>
      </c>
      <c r="L808" s="286">
        <f t="shared" si="13"/>
        <v>0.74898962287902071</v>
      </c>
      <c r="M808" s="287">
        <v>615.03030707749076</v>
      </c>
    </row>
    <row r="809" spans="1:13" x14ac:dyDescent="0.3">
      <c r="A809" s="281"/>
      <c r="B809" s="282"/>
      <c r="C809" s="282"/>
      <c r="D809" s="282"/>
      <c r="E809" s="282"/>
      <c r="F809" s="283" t="s">
        <v>135</v>
      </c>
      <c r="G809" s="284">
        <v>138.01004925285557</v>
      </c>
      <c r="H809" s="285">
        <v>78.348832722164559</v>
      </c>
      <c r="I809" s="285">
        <v>78.348832722164559</v>
      </c>
      <c r="J809" s="285">
        <v>28.526103371375044</v>
      </c>
      <c r="K809" s="286">
        <f t="shared" si="13"/>
        <v>0.3640909810683769</v>
      </c>
      <c r="L809" s="286">
        <f t="shared" si="13"/>
        <v>0.3640909810683769</v>
      </c>
      <c r="M809" s="287">
        <v>3.5609256326971552</v>
      </c>
    </row>
    <row r="810" spans="1:13" x14ac:dyDescent="0.3">
      <c r="A810" s="281"/>
      <c r="B810" s="282"/>
      <c r="C810" s="282"/>
      <c r="D810" s="282"/>
      <c r="E810" s="282"/>
      <c r="F810" s="283" t="s">
        <v>136</v>
      </c>
      <c r="G810" s="284">
        <v>1882.3661533246941</v>
      </c>
      <c r="H810" s="285">
        <v>1427.5878806770068</v>
      </c>
      <c r="I810" s="285">
        <v>1427.5878806770068</v>
      </c>
      <c r="J810" s="285">
        <v>753.07892386250819</v>
      </c>
      <c r="K810" s="286">
        <f t="shared" si="13"/>
        <v>0.52751843445558999</v>
      </c>
      <c r="L810" s="286">
        <f t="shared" si="13"/>
        <v>0.52751843445558999</v>
      </c>
      <c r="M810" s="287">
        <v>276.7547657150381</v>
      </c>
    </row>
    <row r="811" spans="1:13" x14ac:dyDescent="0.3">
      <c r="A811" s="281"/>
      <c r="B811" s="282"/>
      <c r="C811" s="282"/>
      <c r="D811" s="282"/>
      <c r="E811" s="282"/>
      <c r="F811" s="283" t="s">
        <v>123</v>
      </c>
      <c r="G811" s="284">
        <v>58573.683369197061</v>
      </c>
      <c r="H811" s="285">
        <v>42780.946893189503</v>
      </c>
      <c r="I811" s="285">
        <v>38590.383817049813</v>
      </c>
      <c r="J811" s="285">
        <v>29986.580488102969</v>
      </c>
      <c r="K811" s="286">
        <f t="shared" si="13"/>
        <v>0.70093307104608926</v>
      </c>
      <c r="L811" s="286">
        <f t="shared" si="13"/>
        <v>0.77704799802624525</v>
      </c>
      <c r="M811" s="287">
        <v>16105.896699570929</v>
      </c>
    </row>
    <row r="812" spans="1:13" x14ac:dyDescent="0.3">
      <c r="A812" s="281"/>
      <c r="B812" s="282"/>
      <c r="C812" s="282"/>
      <c r="D812" s="282" t="s">
        <v>42</v>
      </c>
      <c r="E812" s="282" t="s">
        <v>125</v>
      </c>
      <c r="F812" s="283" t="s">
        <v>137</v>
      </c>
      <c r="G812" s="284">
        <v>1243.9416911087046</v>
      </c>
      <c r="H812" s="285">
        <v>333.31830599766704</v>
      </c>
      <c r="I812" s="285">
        <v>309.32813647974564</v>
      </c>
      <c r="J812" s="285">
        <v>242.5769722664005</v>
      </c>
      <c r="K812" s="286">
        <f t="shared" si="13"/>
        <v>0.72776372584858373</v>
      </c>
      <c r="L812" s="286">
        <f t="shared" si="13"/>
        <v>0.78420597307120199</v>
      </c>
      <c r="M812" s="287">
        <v>52.11019208277289</v>
      </c>
    </row>
    <row r="813" spans="1:13" x14ac:dyDescent="0.3">
      <c r="A813" s="281"/>
      <c r="B813" s="282"/>
      <c r="C813" s="282"/>
      <c r="D813" s="282"/>
      <c r="E813" s="282"/>
      <c r="F813" s="283" t="s">
        <v>138</v>
      </c>
      <c r="G813" s="284">
        <v>601.25339731293752</v>
      </c>
      <c r="H813" s="285">
        <v>176.47770036438425</v>
      </c>
      <c r="I813" s="285">
        <v>176.47770036438425</v>
      </c>
      <c r="J813" s="285">
        <v>139.01279806596042</v>
      </c>
      <c r="K813" s="286">
        <f t="shared" si="13"/>
        <v>0.7877074428040044</v>
      </c>
      <c r="L813" s="286">
        <f t="shared" si="13"/>
        <v>0.7877074428040044</v>
      </c>
      <c r="M813" s="287">
        <v>86.422852061656414</v>
      </c>
    </row>
    <row r="814" spans="1:13" x14ac:dyDescent="0.3">
      <c r="A814" s="281"/>
      <c r="B814" s="282"/>
      <c r="C814" s="282"/>
      <c r="D814" s="282"/>
      <c r="E814" s="282"/>
      <c r="F814" s="283" t="s">
        <v>139</v>
      </c>
      <c r="G814" s="284">
        <v>799.14946593043101</v>
      </c>
      <c r="H814" s="285">
        <v>321.41218505420233</v>
      </c>
      <c r="I814" s="285">
        <v>319.54346205246304</v>
      </c>
      <c r="J814" s="285">
        <v>511.02078743357487</v>
      </c>
      <c r="K814" s="286">
        <f t="shared" si="13"/>
        <v>1.5899235038254611</v>
      </c>
      <c r="L814" s="286">
        <f t="shared" si="13"/>
        <v>1.5992215398532386</v>
      </c>
      <c r="M814" s="287">
        <v>319.85998159768195</v>
      </c>
    </row>
    <row r="815" spans="1:13" x14ac:dyDescent="0.3">
      <c r="A815" s="281"/>
      <c r="B815" s="282"/>
      <c r="C815" s="282"/>
      <c r="D815" s="282"/>
      <c r="E815" s="282"/>
      <c r="F815" s="283" t="s">
        <v>140</v>
      </c>
      <c r="G815" s="284">
        <v>4981.3629020000008</v>
      </c>
      <c r="H815" s="285">
        <v>1019.783257181344</v>
      </c>
      <c r="I815" s="285">
        <v>1002.0994845434222</v>
      </c>
      <c r="J815" s="285">
        <v>812.19889760462615</v>
      </c>
      <c r="K815" s="286">
        <f t="shared" si="13"/>
        <v>0.79644266748360237</v>
      </c>
      <c r="L815" s="286">
        <f t="shared" si="13"/>
        <v>0.81049727111144176</v>
      </c>
      <c r="M815" s="287">
        <v>434.09101612879971</v>
      </c>
    </row>
    <row r="816" spans="1:13" x14ac:dyDescent="0.3">
      <c r="A816" s="281"/>
      <c r="B816" s="282"/>
      <c r="C816" s="282"/>
      <c r="D816" s="282"/>
      <c r="E816" s="282"/>
      <c r="F816" s="283" t="s">
        <v>141</v>
      </c>
      <c r="G816" s="284">
        <v>2787.621491713679</v>
      </c>
      <c r="H816" s="285">
        <v>1952.362270187594</v>
      </c>
      <c r="I816" s="285">
        <v>1880.7088030552998</v>
      </c>
      <c r="J816" s="285">
        <v>1334.9077350863713</v>
      </c>
      <c r="K816" s="286">
        <f t="shared" si="13"/>
        <v>0.68373977282305598</v>
      </c>
      <c r="L816" s="286">
        <f t="shared" si="13"/>
        <v>0.70978969892508137</v>
      </c>
      <c r="M816" s="287">
        <v>691.64124337617386</v>
      </c>
    </row>
    <row r="817" spans="1:13" x14ac:dyDescent="0.3">
      <c r="A817" s="281"/>
      <c r="B817" s="282"/>
      <c r="C817" s="282"/>
      <c r="D817" s="282"/>
      <c r="E817" s="282"/>
      <c r="F817" s="283" t="s">
        <v>142</v>
      </c>
      <c r="G817" s="284">
        <v>4151.3993662656258</v>
      </c>
      <c r="H817" s="285">
        <v>2731.4969669853663</v>
      </c>
      <c r="I817" s="285">
        <v>2525.0264224694238</v>
      </c>
      <c r="J817" s="285">
        <v>1321.7536833230317</v>
      </c>
      <c r="K817" s="286">
        <f t="shared" ref="K817:L880" si="14">IFERROR($J817/H817,"")</f>
        <v>0.48389352040240169</v>
      </c>
      <c r="L817" s="286">
        <f t="shared" si="14"/>
        <v>0.5234613275968748</v>
      </c>
      <c r="M817" s="287">
        <v>825.02577238119784</v>
      </c>
    </row>
    <row r="818" spans="1:13" x14ac:dyDescent="0.3">
      <c r="A818" s="281"/>
      <c r="B818" s="282"/>
      <c r="C818" s="282"/>
      <c r="D818" s="282"/>
      <c r="E818" s="282"/>
      <c r="F818" s="283" t="s">
        <v>143</v>
      </c>
      <c r="G818" s="284">
        <v>6745.7710326687302</v>
      </c>
      <c r="H818" s="285">
        <v>1733.3102839958515</v>
      </c>
      <c r="I818" s="285">
        <v>1596.5273315092256</v>
      </c>
      <c r="J818" s="285">
        <v>1335.2816678754373</v>
      </c>
      <c r="K818" s="286">
        <f t="shared" si="14"/>
        <v>0.77036505246895148</v>
      </c>
      <c r="L818" s="286">
        <f t="shared" si="14"/>
        <v>0.83636630674726486</v>
      </c>
      <c r="M818" s="287">
        <v>275.12100920616382</v>
      </c>
    </row>
    <row r="819" spans="1:13" x14ac:dyDescent="0.3">
      <c r="A819" s="281"/>
      <c r="B819" s="282"/>
      <c r="C819" s="282"/>
      <c r="D819" s="282"/>
      <c r="E819" s="282"/>
      <c r="F819" s="283" t="s">
        <v>144</v>
      </c>
      <c r="G819" s="284">
        <v>7249.3976045187519</v>
      </c>
      <c r="H819" s="285">
        <v>5874.670994287294</v>
      </c>
      <c r="I819" s="285">
        <v>5874.670994287294</v>
      </c>
      <c r="J819" s="285">
        <v>3516.5041238756971</v>
      </c>
      <c r="K819" s="286">
        <f t="shared" si="14"/>
        <v>0.59858741490293688</v>
      </c>
      <c r="L819" s="286">
        <f t="shared" si="14"/>
        <v>0.59858741490293688</v>
      </c>
      <c r="M819" s="287">
        <v>2647.228442869819</v>
      </c>
    </row>
    <row r="820" spans="1:13" x14ac:dyDescent="0.3">
      <c r="A820" s="281"/>
      <c r="B820" s="282"/>
      <c r="C820" s="282"/>
      <c r="D820" s="282"/>
      <c r="E820" s="282"/>
      <c r="F820" s="283" t="s">
        <v>145</v>
      </c>
      <c r="G820" s="284">
        <v>1006.7264021271168</v>
      </c>
      <c r="H820" s="285">
        <v>329.78512539999997</v>
      </c>
      <c r="I820" s="285">
        <v>329.78512539999997</v>
      </c>
      <c r="J820" s="285">
        <v>208.91068931879303</v>
      </c>
      <c r="K820" s="286">
        <f t="shared" si="14"/>
        <v>0.63347517285809352</v>
      </c>
      <c r="L820" s="286">
        <f t="shared" si="14"/>
        <v>0.63347517285809352</v>
      </c>
      <c r="M820" s="287">
        <v>141.20016473226588</v>
      </c>
    </row>
    <row r="821" spans="1:13" x14ac:dyDescent="0.3">
      <c r="A821" s="281"/>
      <c r="B821" s="282"/>
      <c r="C821" s="282"/>
      <c r="D821" s="282"/>
      <c r="E821" s="282"/>
      <c r="F821" s="283" t="s">
        <v>146</v>
      </c>
      <c r="G821" s="284">
        <v>1139.2169099016548</v>
      </c>
      <c r="H821" s="285">
        <v>320.49957423368448</v>
      </c>
      <c r="I821" s="285">
        <v>320.49957423368448</v>
      </c>
      <c r="J821" s="285">
        <v>216.39945790217328</v>
      </c>
      <c r="K821" s="286">
        <f t="shared" si="14"/>
        <v>0.67519421334516616</v>
      </c>
      <c r="L821" s="286">
        <f t="shared" si="14"/>
        <v>0.67519421334516616</v>
      </c>
      <c r="M821" s="287">
        <v>45.121761708537143</v>
      </c>
    </row>
    <row r="822" spans="1:13" x14ac:dyDescent="0.3">
      <c r="A822" s="281"/>
      <c r="B822" s="282"/>
      <c r="C822" s="282"/>
      <c r="D822" s="282"/>
      <c r="E822" s="282"/>
      <c r="F822" s="283" t="s">
        <v>123</v>
      </c>
      <c r="G822" s="284">
        <v>30705.840263547634</v>
      </c>
      <c r="H822" s="285">
        <v>14793.11666368739</v>
      </c>
      <c r="I822" s="285">
        <v>14334.667034394944</v>
      </c>
      <c r="J822" s="285">
        <v>9638.5668127520676</v>
      </c>
      <c r="K822" s="286">
        <f t="shared" si="14"/>
        <v>0.65155754746474914</v>
      </c>
      <c r="L822" s="286">
        <f t="shared" si="14"/>
        <v>0.67239558404984634</v>
      </c>
      <c r="M822" s="287">
        <v>5517.8224361450684</v>
      </c>
    </row>
    <row r="823" spans="1:13" x14ac:dyDescent="0.3">
      <c r="A823" s="281"/>
      <c r="B823" s="282"/>
      <c r="C823" s="282"/>
      <c r="D823" s="282" t="s">
        <v>43</v>
      </c>
      <c r="E823" s="282" t="s">
        <v>125</v>
      </c>
      <c r="F823" s="283" t="s">
        <v>147</v>
      </c>
      <c r="G823" s="284">
        <v>1700.4280311650152</v>
      </c>
      <c r="H823" s="285">
        <v>638.90139708687889</v>
      </c>
      <c r="I823" s="285">
        <v>638.90139708687889</v>
      </c>
      <c r="J823" s="285">
        <v>582.29139647145905</v>
      </c>
      <c r="K823" s="286">
        <f t="shared" si="14"/>
        <v>0.91139477723239049</v>
      </c>
      <c r="L823" s="286">
        <f t="shared" si="14"/>
        <v>0.91139477723239049</v>
      </c>
      <c r="M823" s="287">
        <v>441.57171589767756</v>
      </c>
    </row>
    <row r="824" spans="1:13" x14ac:dyDescent="0.3">
      <c r="A824" s="281"/>
      <c r="B824" s="282"/>
      <c r="C824" s="282"/>
      <c r="D824" s="282"/>
      <c r="E824" s="282"/>
      <c r="F824" s="283" t="s">
        <v>148</v>
      </c>
      <c r="G824" s="284">
        <v>9219.3425078951623</v>
      </c>
      <c r="H824" s="285">
        <v>2884.1238216737192</v>
      </c>
      <c r="I824" s="285">
        <v>2659.270131155502</v>
      </c>
      <c r="J824" s="285">
        <v>3789.9222201669813</v>
      </c>
      <c r="K824" s="286">
        <f t="shared" si="14"/>
        <v>1.3140636305855995</v>
      </c>
      <c r="L824" s="286">
        <f t="shared" si="14"/>
        <v>1.4251738384021146</v>
      </c>
      <c r="M824" s="287">
        <v>2066.844516361658</v>
      </c>
    </row>
    <row r="825" spans="1:13" x14ac:dyDescent="0.3">
      <c r="A825" s="281"/>
      <c r="B825" s="282"/>
      <c r="C825" s="282"/>
      <c r="D825" s="282"/>
      <c r="E825" s="282"/>
      <c r="F825" s="283" t="s">
        <v>149</v>
      </c>
      <c r="G825" s="284">
        <v>12252.138231828763</v>
      </c>
      <c r="H825" s="285">
        <v>6602.7236236509107</v>
      </c>
      <c r="I825" s="285">
        <v>5984.8920784468901</v>
      </c>
      <c r="J825" s="285">
        <v>4945.8539877880794</v>
      </c>
      <c r="K825" s="286">
        <f t="shared" si="14"/>
        <v>0.7490627004395678</v>
      </c>
      <c r="L825" s="286">
        <f t="shared" si="14"/>
        <v>0.82638983676904554</v>
      </c>
      <c r="M825" s="287">
        <v>2992.2557625745903</v>
      </c>
    </row>
    <row r="826" spans="1:13" x14ac:dyDescent="0.3">
      <c r="A826" s="281"/>
      <c r="B826" s="282"/>
      <c r="C826" s="282"/>
      <c r="D826" s="282"/>
      <c r="E826" s="282"/>
      <c r="F826" s="283" t="s">
        <v>150</v>
      </c>
      <c r="G826" s="284">
        <v>3017.4592548968863</v>
      </c>
      <c r="H826" s="285">
        <v>1884.3474938905695</v>
      </c>
      <c r="I826" s="285">
        <v>1847.8448644156133</v>
      </c>
      <c r="J826" s="285">
        <v>2508.4961619999999</v>
      </c>
      <c r="K826" s="286">
        <f t="shared" si="14"/>
        <v>1.3312280087048938</v>
      </c>
      <c r="L826" s="286">
        <f t="shared" si="14"/>
        <v>1.3575253043730593</v>
      </c>
      <c r="M826" s="287">
        <v>1724.3421215839057</v>
      </c>
    </row>
    <row r="827" spans="1:13" x14ac:dyDescent="0.3">
      <c r="A827" s="281"/>
      <c r="B827" s="282"/>
      <c r="C827" s="282"/>
      <c r="D827" s="282"/>
      <c r="E827" s="282"/>
      <c r="F827" s="283" t="s">
        <v>151</v>
      </c>
      <c r="G827" s="284">
        <v>2777.9679741015757</v>
      </c>
      <c r="H827" s="285">
        <v>1360.6031090399717</v>
      </c>
      <c r="I827" s="285">
        <v>1218.1295914165496</v>
      </c>
      <c r="J827" s="285">
        <v>891.08557200414111</v>
      </c>
      <c r="K827" s="286">
        <f t="shared" si="14"/>
        <v>0.65491954713588918</v>
      </c>
      <c r="L827" s="286">
        <f t="shared" si="14"/>
        <v>0.73151951835264706</v>
      </c>
      <c r="M827" s="287">
        <v>538.36387224976534</v>
      </c>
    </row>
    <row r="828" spans="1:13" x14ac:dyDescent="0.3">
      <c r="A828" s="281"/>
      <c r="B828" s="282"/>
      <c r="C828" s="282"/>
      <c r="D828" s="282"/>
      <c r="E828" s="282"/>
      <c r="F828" s="283" t="s">
        <v>152</v>
      </c>
      <c r="G828" s="284">
        <v>3377.6026568620482</v>
      </c>
      <c r="H828" s="285">
        <v>1771.3080825599343</v>
      </c>
      <c r="I828" s="285">
        <v>1771.3080825599343</v>
      </c>
      <c r="J828" s="285">
        <v>1636.233687662788</v>
      </c>
      <c r="K828" s="286">
        <f t="shared" si="14"/>
        <v>0.92374313862897661</v>
      </c>
      <c r="L828" s="286">
        <f t="shared" si="14"/>
        <v>0.92374313862897661</v>
      </c>
      <c r="M828" s="287">
        <v>960.11005979300307</v>
      </c>
    </row>
    <row r="829" spans="1:13" x14ac:dyDescent="0.3">
      <c r="A829" s="281"/>
      <c r="B829" s="282"/>
      <c r="C829" s="282"/>
      <c r="D829" s="282"/>
      <c r="E829" s="282"/>
      <c r="F829" s="283" t="s">
        <v>153</v>
      </c>
      <c r="G829" s="284">
        <v>3307.2189168725622</v>
      </c>
      <c r="H829" s="285">
        <v>1571.6622804000606</v>
      </c>
      <c r="I829" s="285">
        <v>1571.6622804000606</v>
      </c>
      <c r="J829" s="285">
        <v>1681.94546188238</v>
      </c>
      <c r="K829" s="286">
        <f t="shared" si="14"/>
        <v>1.0701697704765474</v>
      </c>
      <c r="L829" s="286">
        <f t="shared" si="14"/>
        <v>1.0701697704765474</v>
      </c>
      <c r="M829" s="287">
        <v>652.24411108742504</v>
      </c>
    </row>
    <row r="830" spans="1:13" x14ac:dyDescent="0.3">
      <c r="A830" s="281"/>
      <c r="B830" s="282"/>
      <c r="C830" s="282"/>
      <c r="D830" s="282"/>
      <c r="E830" s="282"/>
      <c r="F830" s="283" t="s">
        <v>154</v>
      </c>
      <c r="G830" s="284">
        <v>9638.81601885073</v>
      </c>
      <c r="H830" s="285">
        <v>6220.227975732806</v>
      </c>
      <c r="I830" s="285">
        <v>5416.8303711592544</v>
      </c>
      <c r="J830" s="285">
        <v>5972.3535934285901</v>
      </c>
      <c r="K830" s="286">
        <f t="shared" si="14"/>
        <v>0.96015027370841444</v>
      </c>
      <c r="L830" s="286">
        <f t="shared" si="14"/>
        <v>1.102555033886071</v>
      </c>
      <c r="M830" s="287">
        <v>3406.1883585374421</v>
      </c>
    </row>
    <row r="831" spans="1:13" x14ac:dyDescent="0.3">
      <c r="A831" s="281"/>
      <c r="B831" s="282"/>
      <c r="C831" s="282"/>
      <c r="D831" s="282"/>
      <c r="E831" s="282"/>
      <c r="F831" s="283" t="s">
        <v>155</v>
      </c>
      <c r="G831" s="284">
        <v>9040.6044858589448</v>
      </c>
      <c r="H831" s="285">
        <v>3385.3496707068412</v>
      </c>
      <c r="I831" s="285">
        <v>2841.0673859149538</v>
      </c>
      <c r="J831" s="285">
        <v>3083.1577555232184</v>
      </c>
      <c r="K831" s="286">
        <f t="shared" si="14"/>
        <v>0.91073539085239408</v>
      </c>
      <c r="L831" s="286">
        <f t="shared" si="14"/>
        <v>1.0852110621551838</v>
      </c>
      <c r="M831" s="287">
        <v>1875.5740259516872</v>
      </c>
    </row>
    <row r="832" spans="1:13" x14ac:dyDescent="0.3">
      <c r="A832" s="281"/>
      <c r="B832" s="282"/>
      <c r="C832" s="282"/>
      <c r="D832" s="282"/>
      <c r="E832" s="282"/>
      <c r="F832" s="283" t="s">
        <v>156</v>
      </c>
      <c r="G832" s="284">
        <v>7427.9855343491035</v>
      </c>
      <c r="H832" s="285">
        <v>2591.5682721433145</v>
      </c>
      <c r="I832" s="285">
        <v>2339.063047714028</v>
      </c>
      <c r="J832" s="285">
        <v>2076.2989682663938</v>
      </c>
      <c r="K832" s="286">
        <f t="shared" si="14"/>
        <v>0.8011747136220434</v>
      </c>
      <c r="L832" s="286">
        <f t="shared" si="14"/>
        <v>0.88766267771001972</v>
      </c>
      <c r="M832" s="287">
        <v>925.74185593805316</v>
      </c>
    </row>
    <row r="833" spans="1:13" x14ac:dyDescent="0.3">
      <c r="A833" s="281"/>
      <c r="B833" s="282"/>
      <c r="C833" s="282"/>
      <c r="D833" s="282"/>
      <c r="E833" s="282"/>
      <c r="F833" s="283" t="s">
        <v>157</v>
      </c>
      <c r="G833" s="284">
        <v>3485.8931426032959</v>
      </c>
      <c r="H833" s="285">
        <v>1429.9505891126475</v>
      </c>
      <c r="I833" s="285">
        <v>1393.5613729329286</v>
      </c>
      <c r="J833" s="285">
        <v>1472.6170721620792</v>
      </c>
      <c r="K833" s="286">
        <f t="shared" si="14"/>
        <v>1.0298377324183685</v>
      </c>
      <c r="L833" s="286">
        <f t="shared" si="14"/>
        <v>1.056729255535239</v>
      </c>
      <c r="M833" s="287">
        <v>928.46570977198701</v>
      </c>
    </row>
    <row r="834" spans="1:13" x14ac:dyDescent="0.3">
      <c r="A834" s="281"/>
      <c r="B834" s="282"/>
      <c r="C834" s="282"/>
      <c r="D834" s="282"/>
      <c r="E834" s="282"/>
      <c r="F834" s="283" t="s">
        <v>158</v>
      </c>
      <c r="G834" s="284">
        <v>3922.0805186497846</v>
      </c>
      <c r="H834" s="285">
        <v>1905.9652657365534</v>
      </c>
      <c r="I834" s="285">
        <v>1844.3826755575433</v>
      </c>
      <c r="J834" s="285">
        <v>1939.3100444418751</v>
      </c>
      <c r="K834" s="286">
        <f t="shared" si="14"/>
        <v>1.0174949561278788</v>
      </c>
      <c r="L834" s="286">
        <f t="shared" si="14"/>
        <v>1.051468369412891</v>
      </c>
      <c r="M834" s="287">
        <v>1073.9769924096752</v>
      </c>
    </row>
    <row r="835" spans="1:13" x14ac:dyDescent="0.3">
      <c r="A835" s="281"/>
      <c r="B835" s="282"/>
      <c r="C835" s="282"/>
      <c r="D835" s="282"/>
      <c r="E835" s="282"/>
      <c r="F835" s="283" t="s">
        <v>159</v>
      </c>
      <c r="G835" s="284">
        <v>6457.9287083556937</v>
      </c>
      <c r="H835" s="285">
        <v>3300.7124265868888</v>
      </c>
      <c r="I835" s="285">
        <v>3099.8749338391726</v>
      </c>
      <c r="J835" s="285">
        <v>3008.2305749751854</v>
      </c>
      <c r="K835" s="286">
        <f t="shared" si="14"/>
        <v>0.91138826598288503</v>
      </c>
      <c r="L835" s="286">
        <f t="shared" si="14"/>
        <v>0.97043611086900006</v>
      </c>
      <c r="M835" s="287">
        <v>1428.8166451265083</v>
      </c>
    </row>
    <row r="836" spans="1:13" x14ac:dyDescent="0.3">
      <c r="A836" s="281"/>
      <c r="B836" s="282"/>
      <c r="C836" s="282"/>
      <c r="D836" s="282"/>
      <c r="E836" s="282"/>
      <c r="F836" s="283" t="s">
        <v>160</v>
      </c>
      <c r="G836" s="284">
        <v>1600.6386331613421</v>
      </c>
      <c r="H836" s="285">
        <v>661.36586652638005</v>
      </c>
      <c r="I836" s="285">
        <v>591.58120168971641</v>
      </c>
      <c r="J836" s="285">
        <v>581.18808359614684</v>
      </c>
      <c r="K836" s="286">
        <f t="shared" si="14"/>
        <v>0.8787693968070317</v>
      </c>
      <c r="L836" s="286">
        <f t="shared" si="14"/>
        <v>0.98243162888901137</v>
      </c>
      <c r="M836" s="287">
        <v>410.21930626805431</v>
      </c>
    </row>
    <row r="837" spans="1:13" x14ac:dyDescent="0.3">
      <c r="A837" s="281"/>
      <c r="B837" s="282"/>
      <c r="C837" s="282"/>
      <c r="D837" s="282"/>
      <c r="E837" s="282"/>
      <c r="F837" s="283" t="s">
        <v>161</v>
      </c>
      <c r="G837" s="284">
        <v>338.91410981753756</v>
      </c>
      <c r="H837" s="285">
        <v>188.70295172336779</v>
      </c>
      <c r="I837" s="285">
        <v>188.70295172336779</v>
      </c>
      <c r="J837" s="285">
        <v>197.10015484435269</v>
      </c>
      <c r="K837" s="286">
        <f t="shared" si="14"/>
        <v>1.044499585429352</v>
      </c>
      <c r="L837" s="286">
        <f t="shared" si="14"/>
        <v>1.044499585429352</v>
      </c>
      <c r="M837" s="287">
        <v>70.889485129211238</v>
      </c>
    </row>
    <row r="838" spans="1:13" x14ac:dyDescent="0.3">
      <c r="A838" s="281"/>
      <c r="B838" s="282"/>
      <c r="C838" s="282"/>
      <c r="D838" s="282"/>
      <c r="E838" s="282"/>
      <c r="F838" s="283" t="s">
        <v>123</v>
      </c>
      <c r="G838" s="284">
        <v>77565.01872526847</v>
      </c>
      <c r="H838" s="285">
        <v>36397.512826570848</v>
      </c>
      <c r="I838" s="285">
        <v>33407.072366012399</v>
      </c>
      <c r="J838" s="285">
        <v>34366.084735213677</v>
      </c>
      <c r="K838" s="286">
        <f t="shared" si="14"/>
        <v>0.94418772235793569</v>
      </c>
      <c r="L838" s="286">
        <f t="shared" si="14"/>
        <v>1.0287068665788552</v>
      </c>
      <c r="M838" s="287">
        <v>19495.604538680644</v>
      </c>
    </row>
    <row r="839" spans="1:13" x14ac:dyDescent="0.3">
      <c r="A839" s="281"/>
      <c r="B839" s="282"/>
      <c r="C839" s="282"/>
      <c r="D839" s="282" t="s">
        <v>44</v>
      </c>
      <c r="E839" s="282" t="s">
        <v>125</v>
      </c>
      <c r="F839" s="283" t="s">
        <v>162</v>
      </c>
      <c r="G839" s="284">
        <v>3067.8491517019493</v>
      </c>
      <c r="H839" s="285">
        <v>1164.5969249717782</v>
      </c>
      <c r="I839" s="285">
        <v>1041.2663704069448</v>
      </c>
      <c r="J839" s="285">
        <v>1831.9479874009435</v>
      </c>
      <c r="K839" s="286">
        <f t="shared" si="14"/>
        <v>1.5730317916178056</v>
      </c>
      <c r="L839" s="286">
        <f t="shared" si="14"/>
        <v>1.759346157203739</v>
      </c>
      <c r="M839" s="287">
        <v>593.967220973194</v>
      </c>
    </row>
    <row r="840" spans="1:13" x14ac:dyDescent="0.3">
      <c r="A840" s="281"/>
      <c r="B840" s="282"/>
      <c r="C840" s="282"/>
      <c r="D840" s="282"/>
      <c r="E840" s="282"/>
      <c r="F840" s="283" t="s">
        <v>163</v>
      </c>
      <c r="G840" s="284">
        <v>11743.175178513797</v>
      </c>
      <c r="H840" s="285">
        <v>3828.9970713193693</v>
      </c>
      <c r="I840" s="285">
        <v>3453.8993887681345</v>
      </c>
      <c r="J840" s="285">
        <v>2066.127761765119</v>
      </c>
      <c r="K840" s="286">
        <f t="shared" si="14"/>
        <v>0.53960024603862833</v>
      </c>
      <c r="L840" s="286">
        <f t="shared" si="14"/>
        <v>0.59820149031672365</v>
      </c>
      <c r="M840" s="287">
        <v>1007.7786687754672</v>
      </c>
    </row>
    <row r="841" spans="1:13" x14ac:dyDescent="0.3">
      <c r="A841" s="281"/>
      <c r="B841" s="282"/>
      <c r="C841" s="282"/>
      <c r="D841" s="282"/>
      <c r="E841" s="282"/>
      <c r="F841" s="283" t="s">
        <v>164</v>
      </c>
      <c r="G841" s="284">
        <v>1454.9311045649467</v>
      </c>
      <c r="H841" s="285">
        <v>385.02134533416552</v>
      </c>
      <c r="I841" s="285">
        <v>378.71255602097676</v>
      </c>
      <c r="J841" s="285">
        <v>148.50309021029213</v>
      </c>
      <c r="K841" s="286">
        <f t="shared" si="14"/>
        <v>0.38570092803920825</v>
      </c>
      <c r="L841" s="286">
        <f t="shared" si="14"/>
        <v>0.39212613326204743</v>
      </c>
      <c r="M841" s="287">
        <v>45.167377115199393</v>
      </c>
    </row>
    <row r="842" spans="1:13" x14ac:dyDescent="0.3">
      <c r="A842" s="281"/>
      <c r="B842" s="282"/>
      <c r="C842" s="282"/>
      <c r="D842" s="282"/>
      <c r="E842" s="282"/>
      <c r="F842" s="283" t="s">
        <v>165</v>
      </c>
      <c r="G842" s="284">
        <v>2787.5506990473832</v>
      </c>
      <c r="H842" s="285">
        <v>831.66361451634759</v>
      </c>
      <c r="I842" s="285">
        <v>811.12826490898942</v>
      </c>
      <c r="J842" s="285">
        <v>420.77193992454556</v>
      </c>
      <c r="K842" s="286">
        <f t="shared" si="14"/>
        <v>0.5059400610777528</v>
      </c>
      <c r="L842" s="286">
        <f t="shared" si="14"/>
        <v>0.51874895516279074</v>
      </c>
      <c r="M842" s="287">
        <v>203.93404786285234</v>
      </c>
    </row>
    <row r="843" spans="1:13" x14ac:dyDescent="0.3">
      <c r="A843" s="281"/>
      <c r="B843" s="282"/>
      <c r="C843" s="282"/>
      <c r="D843" s="282"/>
      <c r="E843" s="282"/>
      <c r="F843" s="283" t="s">
        <v>166</v>
      </c>
      <c r="G843" s="284">
        <v>4834.0001444923455</v>
      </c>
      <c r="H843" s="285">
        <v>946.62205146210283</v>
      </c>
      <c r="I843" s="285">
        <v>934.45135467470391</v>
      </c>
      <c r="J843" s="285">
        <v>816.26258521819534</v>
      </c>
      <c r="K843" s="286">
        <f t="shared" si="14"/>
        <v>0.86228984836919753</v>
      </c>
      <c r="L843" s="286">
        <f t="shared" si="14"/>
        <v>0.8735206826280949</v>
      </c>
      <c r="M843" s="287">
        <v>207.42566982734959</v>
      </c>
    </row>
    <row r="844" spans="1:13" x14ac:dyDescent="0.3">
      <c r="A844" s="281"/>
      <c r="B844" s="282"/>
      <c r="C844" s="282"/>
      <c r="D844" s="282"/>
      <c r="E844" s="282"/>
      <c r="F844" s="283" t="s">
        <v>168</v>
      </c>
      <c r="G844" s="284">
        <v>9693.8247254030575</v>
      </c>
      <c r="H844" s="285">
        <v>2387.444307118757</v>
      </c>
      <c r="I844" s="285">
        <v>2208.5735448565811</v>
      </c>
      <c r="J844" s="285">
        <v>1602.1139484250496</v>
      </c>
      <c r="K844" s="286">
        <f t="shared" si="14"/>
        <v>0.67105814516717721</v>
      </c>
      <c r="L844" s="286">
        <f t="shared" si="14"/>
        <v>0.72540665542069893</v>
      </c>
      <c r="M844" s="287">
        <v>619.25071974457842</v>
      </c>
    </row>
    <row r="845" spans="1:13" x14ac:dyDescent="0.3">
      <c r="A845" s="281"/>
      <c r="B845" s="282"/>
      <c r="C845" s="282"/>
      <c r="D845" s="282"/>
      <c r="E845" s="282"/>
      <c r="F845" s="283" t="s">
        <v>169</v>
      </c>
      <c r="G845" s="284">
        <v>4385.6020052868362</v>
      </c>
      <c r="H845" s="285">
        <v>1982.7485218973852</v>
      </c>
      <c r="I845" s="285">
        <v>1914.2721246828091</v>
      </c>
      <c r="J845" s="285">
        <v>1888.3981999454818</v>
      </c>
      <c r="K845" s="286">
        <f t="shared" si="14"/>
        <v>0.95241437786491689</v>
      </c>
      <c r="L845" s="286">
        <f t="shared" si="14"/>
        <v>0.98648367470658616</v>
      </c>
      <c r="M845" s="287">
        <v>1311.1374594973788</v>
      </c>
    </row>
    <row r="846" spans="1:13" x14ac:dyDescent="0.3">
      <c r="A846" s="281"/>
      <c r="B846" s="282"/>
      <c r="C846" s="282"/>
      <c r="D846" s="282"/>
      <c r="E846" s="282"/>
      <c r="F846" s="283" t="s">
        <v>170</v>
      </c>
      <c r="G846" s="284">
        <v>2561.3112292483274</v>
      </c>
      <c r="H846" s="285">
        <v>632.73177369781376</v>
      </c>
      <c r="I846" s="285">
        <v>568.21749903615091</v>
      </c>
      <c r="J846" s="285">
        <v>425.76290399605023</v>
      </c>
      <c r="K846" s="286">
        <f t="shared" si="14"/>
        <v>0.67289635465563047</v>
      </c>
      <c r="L846" s="286">
        <f t="shared" si="14"/>
        <v>0.74929565653690389</v>
      </c>
      <c r="M846" s="287">
        <v>130.07796977820942</v>
      </c>
    </row>
    <row r="847" spans="1:13" x14ac:dyDescent="0.3">
      <c r="A847" s="281"/>
      <c r="B847" s="282"/>
      <c r="C847" s="282"/>
      <c r="D847" s="282"/>
      <c r="E847" s="282"/>
      <c r="F847" s="283" t="s">
        <v>171</v>
      </c>
      <c r="G847" s="284">
        <v>4312.4025759999995</v>
      </c>
      <c r="H847" s="285">
        <v>1236.3443474128408</v>
      </c>
      <c r="I847" s="285">
        <v>1186.3431323926002</v>
      </c>
      <c r="J847" s="285">
        <v>638.54214714757586</v>
      </c>
      <c r="K847" s="286">
        <f t="shared" si="14"/>
        <v>0.51647597086020691</v>
      </c>
      <c r="L847" s="286">
        <f t="shared" si="14"/>
        <v>0.53824406254181534</v>
      </c>
      <c r="M847" s="287">
        <v>261.60268462442497</v>
      </c>
    </row>
    <row r="848" spans="1:13" x14ac:dyDescent="0.3">
      <c r="A848" s="281"/>
      <c r="B848" s="282"/>
      <c r="C848" s="282"/>
      <c r="D848" s="282"/>
      <c r="E848" s="282"/>
      <c r="F848" s="283" t="s">
        <v>172</v>
      </c>
      <c r="G848" s="284">
        <v>6626.6702899338416</v>
      </c>
      <c r="H848" s="285">
        <v>2359.0678473859957</v>
      </c>
      <c r="I848" s="285">
        <v>2195.7019037975797</v>
      </c>
      <c r="J848" s="285">
        <v>1863.6106159121321</v>
      </c>
      <c r="K848" s="286">
        <f t="shared" si="14"/>
        <v>0.78997754048368585</v>
      </c>
      <c r="L848" s="286">
        <f t="shared" si="14"/>
        <v>0.84875392815797146</v>
      </c>
      <c r="M848" s="287">
        <v>1172.305224521295</v>
      </c>
    </row>
    <row r="849" spans="1:13" x14ac:dyDescent="0.3">
      <c r="A849" s="281"/>
      <c r="B849" s="282"/>
      <c r="C849" s="282"/>
      <c r="D849" s="282"/>
      <c r="E849" s="282"/>
      <c r="F849" s="283" t="s">
        <v>173</v>
      </c>
      <c r="G849" s="284">
        <v>2501.5857786253209</v>
      </c>
      <c r="H849" s="285">
        <v>492.98598437101481</v>
      </c>
      <c r="I849" s="285">
        <v>492.98598437101481</v>
      </c>
      <c r="J849" s="285">
        <v>459.72082107808046</v>
      </c>
      <c r="K849" s="286">
        <f t="shared" si="14"/>
        <v>0.93252310542788286</v>
      </c>
      <c r="L849" s="286">
        <f t="shared" si="14"/>
        <v>0.93252310542788286</v>
      </c>
      <c r="M849" s="287">
        <v>158.22838532694928</v>
      </c>
    </row>
    <row r="850" spans="1:13" x14ac:dyDescent="0.3">
      <c r="A850" s="281"/>
      <c r="B850" s="282"/>
      <c r="C850" s="282"/>
      <c r="D850" s="282"/>
      <c r="E850" s="282"/>
      <c r="F850" s="283" t="s">
        <v>123</v>
      </c>
      <c r="G850" s="284">
        <v>53968.902882817812</v>
      </c>
      <c r="H850" s="285">
        <v>16248.223789487571</v>
      </c>
      <c r="I850" s="285">
        <v>15185.552123916485</v>
      </c>
      <c r="J850" s="285">
        <v>12161.762001023466</v>
      </c>
      <c r="K850" s="286">
        <f t="shared" si="14"/>
        <v>0.74849793790334163</v>
      </c>
      <c r="L850" s="286">
        <f t="shared" si="14"/>
        <v>0.80087716941613862</v>
      </c>
      <c r="M850" s="287">
        <v>5710.8754280468975</v>
      </c>
    </row>
    <row r="851" spans="1:13" x14ac:dyDescent="0.3">
      <c r="A851" s="281"/>
      <c r="B851" s="282"/>
      <c r="C851" s="282"/>
      <c r="D851" s="282" t="s">
        <v>7</v>
      </c>
      <c r="E851" s="282" t="s">
        <v>125</v>
      </c>
      <c r="F851" s="283" t="s">
        <v>174</v>
      </c>
      <c r="G851" s="284">
        <v>505.55916225740992</v>
      </c>
      <c r="H851" s="285">
        <v>146.87780422234567</v>
      </c>
      <c r="I851" s="285">
        <v>146.87780422234567</v>
      </c>
      <c r="J851" s="285">
        <v>270.73452640961477</v>
      </c>
      <c r="K851" s="286">
        <f t="shared" si="14"/>
        <v>1.8432637105588334</v>
      </c>
      <c r="L851" s="286">
        <f t="shared" si="14"/>
        <v>1.8432637105588334</v>
      </c>
      <c r="M851" s="287">
        <v>87.066498813057379</v>
      </c>
    </row>
    <row r="852" spans="1:13" x14ac:dyDescent="0.3">
      <c r="A852" s="281"/>
      <c r="B852" s="282"/>
      <c r="C852" s="282"/>
      <c r="D852" s="282"/>
      <c r="E852" s="282"/>
      <c r="F852" s="283" t="s">
        <v>175</v>
      </c>
      <c r="G852" s="284">
        <v>447.87486462564061</v>
      </c>
      <c r="H852" s="285">
        <v>111.96871615641015</v>
      </c>
      <c r="I852" s="285">
        <v>111.96871615641015</v>
      </c>
      <c r="J852" s="285">
        <v>120.15795632774375</v>
      </c>
      <c r="K852" s="286">
        <f t="shared" si="14"/>
        <v>1.0731386449041174</v>
      </c>
      <c r="L852" s="286">
        <f t="shared" si="14"/>
        <v>1.0731386449041174</v>
      </c>
      <c r="M852" s="287">
        <v>38.448071614945121</v>
      </c>
    </row>
    <row r="853" spans="1:13" x14ac:dyDescent="0.3">
      <c r="A853" s="281"/>
      <c r="B853" s="282"/>
      <c r="C853" s="282"/>
      <c r="D853" s="282"/>
      <c r="E853" s="282"/>
      <c r="F853" s="283" t="s">
        <v>176</v>
      </c>
      <c r="G853" s="284">
        <v>564.49895245261291</v>
      </c>
      <c r="H853" s="285">
        <v>161.45055400880011</v>
      </c>
      <c r="I853" s="285">
        <v>72.581079912790372</v>
      </c>
      <c r="J853" s="285">
        <v>206.62363162752959</v>
      </c>
      <c r="K853" s="286">
        <f t="shared" si="14"/>
        <v>1.2797951230087898</v>
      </c>
      <c r="L853" s="286">
        <f t="shared" si="14"/>
        <v>2.8467974281423993</v>
      </c>
      <c r="M853" s="287">
        <v>7.4017240844593228</v>
      </c>
    </row>
    <row r="854" spans="1:13" x14ac:dyDescent="0.3">
      <c r="A854" s="281"/>
      <c r="B854" s="282"/>
      <c r="C854" s="282"/>
      <c r="D854" s="282"/>
      <c r="E854" s="282"/>
      <c r="F854" s="283" t="s">
        <v>177</v>
      </c>
      <c r="G854" s="284">
        <v>561.43893450794553</v>
      </c>
      <c r="H854" s="285">
        <v>140.52194148442294</v>
      </c>
      <c r="I854" s="285">
        <v>3.4791610148384295</v>
      </c>
      <c r="J854" s="285">
        <v>5.5666577481659845</v>
      </c>
      <c r="K854" s="286">
        <f t="shared" si="14"/>
        <v>3.9614153415202115E-2</v>
      </c>
      <c r="L854" s="286">
        <f t="shared" si="14"/>
        <v>1.6000000357627879</v>
      </c>
      <c r="M854" s="288"/>
    </row>
    <row r="855" spans="1:13" x14ac:dyDescent="0.3">
      <c r="A855" s="281"/>
      <c r="B855" s="282"/>
      <c r="C855" s="282"/>
      <c r="D855" s="282"/>
      <c r="E855" s="282"/>
      <c r="F855" s="283" t="s">
        <v>7</v>
      </c>
      <c r="G855" s="284">
        <v>459.47581453016363</v>
      </c>
      <c r="H855" s="285">
        <v>91.895164275377368</v>
      </c>
      <c r="I855" s="285">
        <v>91.895164275377368</v>
      </c>
      <c r="J855" s="285">
        <v>109.12550595091386</v>
      </c>
      <c r="K855" s="286">
        <f t="shared" si="14"/>
        <v>1.1874999823048713</v>
      </c>
      <c r="L855" s="286">
        <f t="shared" si="14"/>
        <v>1.1874999823048713</v>
      </c>
      <c r="M855" s="287">
        <v>87.300404760731098</v>
      </c>
    </row>
    <row r="856" spans="1:13" x14ac:dyDescent="0.3">
      <c r="A856" s="281"/>
      <c r="B856" s="282"/>
      <c r="C856" s="282"/>
      <c r="D856" s="282"/>
      <c r="E856" s="282"/>
      <c r="F856" s="283" t="s">
        <v>178</v>
      </c>
      <c r="G856" s="284">
        <v>742.59301018625661</v>
      </c>
      <c r="H856" s="285">
        <v>232.3652150532543</v>
      </c>
      <c r="I856" s="285">
        <v>198.55484601284144</v>
      </c>
      <c r="J856" s="285">
        <v>48.399309137521115</v>
      </c>
      <c r="K856" s="286">
        <f t="shared" si="14"/>
        <v>0.20828982137635699</v>
      </c>
      <c r="L856" s="286">
        <f t="shared" si="14"/>
        <v>0.24375788407798876</v>
      </c>
      <c r="M856" s="287">
        <v>37.277813940998229</v>
      </c>
    </row>
    <row r="857" spans="1:13" x14ac:dyDescent="0.3">
      <c r="A857" s="281"/>
      <c r="B857" s="282"/>
      <c r="C857" s="282"/>
      <c r="D857" s="282"/>
      <c r="E857" s="282"/>
      <c r="F857" s="283" t="s">
        <v>123</v>
      </c>
      <c r="G857" s="284">
        <v>3281.4407385600289</v>
      </c>
      <c r="H857" s="285">
        <v>885.07939520061052</v>
      </c>
      <c r="I857" s="285">
        <v>625.35677159460352</v>
      </c>
      <c r="J857" s="285">
        <v>760.60758720148908</v>
      </c>
      <c r="K857" s="286">
        <f t="shared" si="14"/>
        <v>0.85936650579137153</v>
      </c>
      <c r="L857" s="286">
        <f t="shared" si="14"/>
        <v>1.216277846103766</v>
      </c>
      <c r="M857" s="287">
        <v>257.49451321419116</v>
      </c>
    </row>
    <row r="858" spans="1:13" x14ac:dyDescent="0.3">
      <c r="A858" s="281"/>
      <c r="B858" s="282"/>
      <c r="C858" s="282"/>
      <c r="D858" s="282" t="s">
        <v>45</v>
      </c>
      <c r="E858" s="282" t="s">
        <v>125</v>
      </c>
      <c r="F858" s="283" t="s">
        <v>179</v>
      </c>
      <c r="G858" s="284">
        <v>3614.2830229423789</v>
      </c>
      <c r="H858" s="285">
        <v>1722.9708581215323</v>
      </c>
      <c r="I858" s="285">
        <v>1711.7877532628956</v>
      </c>
      <c r="J858" s="285">
        <v>706.71300022717878</v>
      </c>
      <c r="K858" s="286">
        <f t="shared" si="14"/>
        <v>0.4101711859466225</v>
      </c>
      <c r="L858" s="286">
        <f t="shared" si="14"/>
        <v>0.41285083321813093</v>
      </c>
      <c r="M858" s="287">
        <v>458.2524375600554</v>
      </c>
    </row>
    <row r="859" spans="1:13" x14ac:dyDescent="0.3">
      <c r="A859" s="281"/>
      <c r="B859" s="282"/>
      <c r="C859" s="282"/>
      <c r="D859" s="282"/>
      <c r="E859" s="282"/>
      <c r="F859" s="283" t="s">
        <v>180</v>
      </c>
      <c r="G859" s="284">
        <v>1148.7646371178446</v>
      </c>
      <c r="H859" s="285">
        <v>413.40684654564814</v>
      </c>
      <c r="I859" s="285">
        <v>394.82814811670573</v>
      </c>
      <c r="J859" s="285">
        <v>520.59769894321118</v>
      </c>
      <c r="K859" s="286">
        <f t="shared" si="14"/>
        <v>1.2592865921143546</v>
      </c>
      <c r="L859" s="286">
        <f t="shared" si="14"/>
        <v>1.3185425138162381</v>
      </c>
      <c r="M859" s="287">
        <v>363.22420497086659</v>
      </c>
    </row>
    <row r="860" spans="1:13" x14ac:dyDescent="0.3">
      <c r="A860" s="281"/>
      <c r="B860" s="282"/>
      <c r="C860" s="282"/>
      <c r="D860" s="282"/>
      <c r="E860" s="282"/>
      <c r="F860" s="283" t="s">
        <v>181</v>
      </c>
      <c r="G860" s="284">
        <v>870.88734464292747</v>
      </c>
      <c r="H860" s="285">
        <v>262.67323937557734</v>
      </c>
      <c r="I860" s="285">
        <v>262.67323937557734</v>
      </c>
      <c r="J860" s="285">
        <v>160.86105635638694</v>
      </c>
      <c r="K860" s="286">
        <f t="shared" si="14"/>
        <v>0.61239986509011457</v>
      </c>
      <c r="L860" s="286">
        <f t="shared" si="14"/>
        <v>0.61239986509011457</v>
      </c>
      <c r="M860" s="287">
        <v>62.250725108638093</v>
      </c>
    </row>
    <row r="861" spans="1:13" x14ac:dyDescent="0.3">
      <c r="A861" s="281"/>
      <c r="B861" s="282"/>
      <c r="C861" s="282"/>
      <c r="D861" s="282"/>
      <c r="E861" s="282"/>
      <c r="F861" s="283" t="s">
        <v>182</v>
      </c>
      <c r="G861" s="284">
        <v>71.27950795302516</v>
      </c>
      <c r="H861" s="285">
        <v>17.81987698825629</v>
      </c>
      <c r="I861" s="285">
        <v>17.81987698825629</v>
      </c>
      <c r="J861" s="285">
        <v>6.7715532555373903</v>
      </c>
      <c r="K861" s="286">
        <f t="shared" si="14"/>
        <v>0.38</v>
      </c>
      <c r="L861" s="286">
        <f t="shared" si="14"/>
        <v>0.38</v>
      </c>
      <c r="M861" s="287">
        <v>3.3857766277686951</v>
      </c>
    </row>
    <row r="862" spans="1:13" x14ac:dyDescent="0.3">
      <c r="A862" s="281"/>
      <c r="B862" s="282"/>
      <c r="C862" s="282"/>
      <c r="D862" s="282"/>
      <c r="E862" s="282"/>
      <c r="F862" s="283" t="s">
        <v>183</v>
      </c>
      <c r="G862" s="284">
        <v>3182.0316700176936</v>
      </c>
      <c r="H862" s="285">
        <v>1267.0644587301997</v>
      </c>
      <c r="I862" s="285">
        <v>1202.8024056371476</v>
      </c>
      <c r="J862" s="285">
        <v>543.61476204071482</v>
      </c>
      <c r="K862" s="286">
        <f t="shared" si="14"/>
        <v>0.42903481215588934</v>
      </c>
      <c r="L862" s="286">
        <f t="shared" si="14"/>
        <v>0.45195682972778195</v>
      </c>
      <c r="M862" s="287">
        <v>251.250459409255</v>
      </c>
    </row>
    <row r="863" spans="1:13" x14ac:dyDescent="0.3">
      <c r="A863" s="281"/>
      <c r="B863" s="282"/>
      <c r="C863" s="282"/>
      <c r="D863" s="282"/>
      <c r="E863" s="282"/>
      <c r="F863" s="283" t="s">
        <v>184</v>
      </c>
      <c r="G863" s="284">
        <v>2626.8868000555021</v>
      </c>
      <c r="H863" s="285">
        <v>962.36943837465401</v>
      </c>
      <c r="I863" s="285">
        <v>962.36943837465401</v>
      </c>
      <c r="J863" s="285">
        <v>915.08935695738921</v>
      </c>
      <c r="K863" s="286">
        <f t="shared" si="14"/>
        <v>0.95087117323975279</v>
      </c>
      <c r="L863" s="286">
        <f t="shared" si="14"/>
        <v>0.95087117323975279</v>
      </c>
      <c r="M863" s="287">
        <v>469.09675425684469</v>
      </c>
    </row>
    <row r="864" spans="1:13" x14ac:dyDescent="0.3">
      <c r="A864" s="281"/>
      <c r="B864" s="282"/>
      <c r="C864" s="282"/>
      <c r="D864" s="282"/>
      <c r="E864" s="282"/>
      <c r="F864" s="283" t="s">
        <v>185</v>
      </c>
      <c r="G864" s="284">
        <v>2717.5210420164231</v>
      </c>
      <c r="H864" s="285">
        <v>1097.2272105071077</v>
      </c>
      <c r="I864" s="285">
        <v>1073.298722715457</v>
      </c>
      <c r="J864" s="285">
        <v>1318.131560623176</v>
      </c>
      <c r="K864" s="286">
        <f t="shared" si="14"/>
        <v>1.2013296316393507</v>
      </c>
      <c r="L864" s="286">
        <f t="shared" si="14"/>
        <v>1.2281124841817472</v>
      </c>
      <c r="M864" s="287">
        <v>362.6842556991744</v>
      </c>
    </row>
    <row r="865" spans="1:13" x14ac:dyDescent="0.3">
      <c r="A865" s="281"/>
      <c r="B865" s="282"/>
      <c r="C865" s="282"/>
      <c r="D865" s="282"/>
      <c r="E865" s="282"/>
      <c r="F865" s="283" t="s">
        <v>186</v>
      </c>
      <c r="G865" s="284">
        <v>2202.1568217965332</v>
      </c>
      <c r="H865" s="285">
        <v>1085.0262094474397</v>
      </c>
      <c r="I865" s="285">
        <v>997.2692617616774</v>
      </c>
      <c r="J865" s="285">
        <v>448.7703680753549</v>
      </c>
      <c r="K865" s="286">
        <f t="shared" si="14"/>
        <v>0.41360325139417198</v>
      </c>
      <c r="L865" s="286">
        <f t="shared" si="14"/>
        <v>0.44999919809280142</v>
      </c>
      <c r="M865" s="287">
        <v>221.19127532520588</v>
      </c>
    </row>
    <row r="866" spans="1:13" x14ac:dyDescent="0.3">
      <c r="A866" s="281"/>
      <c r="B866" s="282"/>
      <c r="C866" s="282"/>
      <c r="D866" s="282"/>
      <c r="E866" s="282"/>
      <c r="F866" s="283" t="s">
        <v>123</v>
      </c>
      <c r="G866" s="284">
        <v>16433.810846542328</v>
      </c>
      <c r="H866" s="285">
        <v>6828.558138090415</v>
      </c>
      <c r="I866" s="285">
        <v>6622.8488462323721</v>
      </c>
      <c r="J866" s="285">
        <v>4620.5493564789485</v>
      </c>
      <c r="K866" s="286">
        <f t="shared" si="14"/>
        <v>0.67665080431914881</v>
      </c>
      <c r="L866" s="286">
        <f t="shared" si="14"/>
        <v>0.69766794679415067</v>
      </c>
      <c r="M866" s="287">
        <v>2191.3358889578085</v>
      </c>
    </row>
    <row r="867" spans="1:13" x14ac:dyDescent="0.3">
      <c r="A867" s="281"/>
      <c r="B867" s="282"/>
      <c r="C867" s="282"/>
      <c r="D867" s="282" t="s">
        <v>46</v>
      </c>
      <c r="E867" s="282" t="s">
        <v>125</v>
      </c>
      <c r="F867" s="283" t="s">
        <v>187</v>
      </c>
      <c r="G867" s="284">
        <v>2963.445522152349</v>
      </c>
      <c r="H867" s="285">
        <v>1097.5216023688488</v>
      </c>
      <c r="I867" s="285">
        <v>1097.5216023688488</v>
      </c>
      <c r="J867" s="285">
        <v>266.89744130506739</v>
      </c>
      <c r="K867" s="286">
        <f t="shared" si="14"/>
        <v>0.24318194806280452</v>
      </c>
      <c r="L867" s="286">
        <f t="shared" si="14"/>
        <v>0.24318194806280452</v>
      </c>
      <c r="M867" s="287">
        <v>118.60711225996208</v>
      </c>
    </row>
    <row r="868" spans="1:13" x14ac:dyDescent="0.3">
      <c r="A868" s="281"/>
      <c r="B868" s="282"/>
      <c r="C868" s="282"/>
      <c r="D868" s="282"/>
      <c r="E868" s="282"/>
      <c r="F868" s="283" t="s">
        <v>188</v>
      </c>
      <c r="G868" s="284">
        <v>1119.0542625324372</v>
      </c>
      <c r="H868" s="285">
        <v>368.74366227775909</v>
      </c>
      <c r="I868" s="285">
        <v>317.04362850182036</v>
      </c>
      <c r="J868" s="285">
        <v>386.04720016754328</v>
      </c>
      <c r="K868" s="286">
        <f t="shared" si="14"/>
        <v>1.0469256550279369</v>
      </c>
      <c r="L868" s="286">
        <f t="shared" si="14"/>
        <v>1.2176469276225392</v>
      </c>
      <c r="M868" s="287">
        <v>269.87602308739196</v>
      </c>
    </row>
    <row r="869" spans="1:13" x14ac:dyDescent="0.3">
      <c r="A869" s="281"/>
      <c r="B869" s="282"/>
      <c r="C869" s="282"/>
      <c r="D869" s="282"/>
      <c r="E869" s="282"/>
      <c r="F869" s="283" t="s">
        <v>189</v>
      </c>
      <c r="G869" s="284">
        <v>22239.381942083342</v>
      </c>
      <c r="H869" s="285">
        <v>6369.9457683767841</v>
      </c>
      <c r="I869" s="285">
        <v>5948.4137066404219</v>
      </c>
      <c r="J869" s="285">
        <v>3942.7823726776951</v>
      </c>
      <c r="K869" s="286">
        <f t="shared" si="14"/>
        <v>0.6189663956405097</v>
      </c>
      <c r="L869" s="286">
        <f t="shared" si="14"/>
        <v>0.66282921247999771</v>
      </c>
      <c r="M869" s="287">
        <v>1381.0450626644845</v>
      </c>
    </row>
    <row r="870" spans="1:13" x14ac:dyDescent="0.3">
      <c r="A870" s="281"/>
      <c r="B870" s="282"/>
      <c r="C870" s="282"/>
      <c r="D870" s="282"/>
      <c r="E870" s="282"/>
      <c r="F870" s="283" t="s">
        <v>190</v>
      </c>
      <c r="G870" s="284">
        <v>6299.4240359443356</v>
      </c>
      <c r="H870" s="285">
        <v>2137.5250884229572</v>
      </c>
      <c r="I870" s="285">
        <v>1916.114085273349</v>
      </c>
      <c r="J870" s="285">
        <v>889.27431980000006</v>
      </c>
      <c r="K870" s="286">
        <f t="shared" si="14"/>
        <v>0.41602988644034911</v>
      </c>
      <c r="L870" s="286">
        <f t="shared" si="14"/>
        <v>0.46410301277710087</v>
      </c>
      <c r="M870" s="287">
        <v>423.58394935796036</v>
      </c>
    </row>
    <row r="871" spans="1:13" x14ac:dyDescent="0.3">
      <c r="A871" s="281"/>
      <c r="B871" s="282"/>
      <c r="C871" s="282"/>
      <c r="D871" s="282"/>
      <c r="E871" s="282"/>
      <c r="F871" s="283" t="s">
        <v>191</v>
      </c>
      <c r="G871" s="284">
        <v>6990.5762119376632</v>
      </c>
      <c r="H871" s="285">
        <v>2522.5889379531377</v>
      </c>
      <c r="I871" s="285">
        <v>2487.8740202212334</v>
      </c>
      <c r="J871" s="285">
        <v>925.55836444588022</v>
      </c>
      <c r="K871" s="286">
        <f t="shared" si="14"/>
        <v>0.36690811987659416</v>
      </c>
      <c r="L871" s="286">
        <f t="shared" si="14"/>
        <v>0.37202782653905248</v>
      </c>
      <c r="M871" s="287">
        <v>195.05477167997833</v>
      </c>
    </row>
    <row r="872" spans="1:13" x14ac:dyDescent="0.3">
      <c r="A872" s="281"/>
      <c r="B872" s="282"/>
      <c r="C872" s="282"/>
      <c r="D872" s="282"/>
      <c r="E872" s="282"/>
      <c r="F872" s="283" t="s">
        <v>192</v>
      </c>
      <c r="G872" s="284">
        <v>13002.307772412465</v>
      </c>
      <c r="H872" s="285">
        <v>5458.8276984294744</v>
      </c>
      <c r="I872" s="285">
        <v>5323.4858196103532</v>
      </c>
      <c r="J872" s="285">
        <v>2547.9197338600488</v>
      </c>
      <c r="K872" s="286">
        <f t="shared" si="14"/>
        <v>0.46675218098440718</v>
      </c>
      <c r="L872" s="286">
        <f t="shared" si="14"/>
        <v>0.47861867584471957</v>
      </c>
      <c r="M872" s="287">
        <v>1222.5352369374714</v>
      </c>
    </row>
    <row r="873" spans="1:13" x14ac:dyDescent="0.3">
      <c r="A873" s="281"/>
      <c r="B873" s="282"/>
      <c r="C873" s="282"/>
      <c r="D873" s="282"/>
      <c r="E873" s="282"/>
      <c r="F873" s="283" t="s">
        <v>193</v>
      </c>
      <c r="G873" s="284">
        <v>2714.3798946123443</v>
      </c>
      <c r="H873" s="285">
        <v>1111.147509508329</v>
      </c>
      <c r="I873" s="285">
        <v>1111.147509508329</v>
      </c>
      <c r="J873" s="285">
        <v>630.12831909552699</v>
      </c>
      <c r="K873" s="286">
        <f t="shared" si="14"/>
        <v>0.56709690990924522</v>
      </c>
      <c r="L873" s="286">
        <f t="shared" si="14"/>
        <v>0.56709690990924522</v>
      </c>
      <c r="M873" s="287">
        <v>296.65548477064584</v>
      </c>
    </row>
    <row r="874" spans="1:13" x14ac:dyDescent="0.3">
      <c r="A874" s="281"/>
      <c r="B874" s="282"/>
      <c r="C874" s="282"/>
      <c r="D874" s="282"/>
      <c r="E874" s="282"/>
      <c r="F874" s="283" t="s">
        <v>194</v>
      </c>
      <c r="G874" s="284">
        <v>1417.7100879941945</v>
      </c>
      <c r="H874" s="285">
        <v>319.48448905255117</v>
      </c>
      <c r="I874" s="285">
        <v>282.146491905662</v>
      </c>
      <c r="J874" s="285">
        <v>172.97888486823894</v>
      </c>
      <c r="K874" s="286">
        <f t="shared" si="14"/>
        <v>0.54143124563329303</v>
      </c>
      <c r="L874" s="286">
        <f t="shared" si="14"/>
        <v>0.61308182036895875</v>
      </c>
      <c r="M874" s="287">
        <v>67.495516283419079</v>
      </c>
    </row>
    <row r="875" spans="1:13" x14ac:dyDescent="0.3">
      <c r="A875" s="281"/>
      <c r="B875" s="282"/>
      <c r="C875" s="282"/>
      <c r="D875" s="282"/>
      <c r="E875" s="282"/>
      <c r="F875" s="283" t="s">
        <v>195</v>
      </c>
      <c r="G875" s="284">
        <v>1568.6740924537166</v>
      </c>
      <c r="H875" s="285">
        <v>337.34472665862916</v>
      </c>
      <c r="I875" s="285">
        <v>337.34472665862916</v>
      </c>
      <c r="J875" s="285">
        <v>430.00810247624179</v>
      </c>
      <c r="K875" s="286">
        <f t="shared" si="14"/>
        <v>1.2746845244490272</v>
      </c>
      <c r="L875" s="286">
        <f t="shared" si="14"/>
        <v>1.2746845244490272</v>
      </c>
      <c r="M875" s="287">
        <v>166.70080551304699</v>
      </c>
    </row>
    <row r="876" spans="1:13" x14ac:dyDescent="0.3">
      <c r="A876" s="281"/>
      <c r="B876" s="282"/>
      <c r="C876" s="282"/>
      <c r="D876" s="282"/>
      <c r="E876" s="282"/>
      <c r="F876" s="283" t="s">
        <v>196</v>
      </c>
      <c r="G876" s="284">
        <v>19154.152511901691</v>
      </c>
      <c r="H876" s="285">
        <v>5716.0592495013598</v>
      </c>
      <c r="I876" s="285">
        <v>5535.6694675335348</v>
      </c>
      <c r="J876" s="285">
        <v>7811.9681681085331</v>
      </c>
      <c r="K876" s="286">
        <f t="shared" si="14"/>
        <v>1.3666702577986765</v>
      </c>
      <c r="L876" s="286">
        <f t="shared" si="14"/>
        <v>1.4112056751085651</v>
      </c>
      <c r="M876" s="287">
        <v>4072.925376990243</v>
      </c>
    </row>
    <row r="877" spans="1:13" x14ac:dyDescent="0.3">
      <c r="A877" s="281"/>
      <c r="B877" s="282"/>
      <c r="C877" s="282"/>
      <c r="D877" s="282"/>
      <c r="E877" s="282"/>
      <c r="F877" s="283" t="s">
        <v>197</v>
      </c>
      <c r="G877" s="284">
        <v>277.3736399122256</v>
      </c>
      <c r="H877" s="285">
        <v>69.3434099780564</v>
      </c>
      <c r="I877" s="285">
        <v>69.3434099780564</v>
      </c>
      <c r="J877" s="285">
        <v>102.69662589950948</v>
      </c>
      <c r="K877" s="286">
        <f t="shared" si="14"/>
        <v>1.480986094165367</v>
      </c>
      <c r="L877" s="286">
        <f t="shared" si="14"/>
        <v>1.480986094165367</v>
      </c>
      <c r="M877" s="287">
        <v>63.081643074427909</v>
      </c>
    </row>
    <row r="878" spans="1:13" x14ac:dyDescent="0.3">
      <c r="A878" s="281"/>
      <c r="B878" s="282"/>
      <c r="C878" s="282"/>
      <c r="D878" s="282"/>
      <c r="E878" s="282"/>
      <c r="F878" s="283" t="s">
        <v>198</v>
      </c>
      <c r="G878" s="284">
        <v>3553.4667256018474</v>
      </c>
      <c r="H878" s="285">
        <v>1350.3078896376853</v>
      </c>
      <c r="I878" s="285">
        <v>1350.3078896376853</v>
      </c>
      <c r="J878" s="285">
        <v>1121.8834558956135</v>
      </c>
      <c r="K878" s="286">
        <f t="shared" si="14"/>
        <v>0.83083529653125054</v>
      </c>
      <c r="L878" s="286">
        <f t="shared" si="14"/>
        <v>0.83083529653125054</v>
      </c>
      <c r="M878" s="287">
        <v>142.01165792524711</v>
      </c>
    </row>
    <row r="879" spans="1:13" x14ac:dyDescent="0.3">
      <c r="A879" s="281"/>
      <c r="B879" s="282"/>
      <c r="C879" s="282"/>
      <c r="D879" s="282"/>
      <c r="E879" s="282"/>
      <c r="F879" s="283" t="s">
        <v>123</v>
      </c>
      <c r="G879" s="284">
        <v>81299.946699538617</v>
      </c>
      <c r="H879" s="285">
        <v>26858.840032165572</v>
      </c>
      <c r="I879" s="285">
        <v>25776.412357837922</v>
      </c>
      <c r="J879" s="285">
        <v>19228.142988599899</v>
      </c>
      <c r="K879" s="286">
        <f t="shared" si="14"/>
        <v>0.71589625484841068</v>
      </c>
      <c r="L879" s="286">
        <f t="shared" si="14"/>
        <v>0.74595885267769357</v>
      </c>
      <c r="M879" s="287">
        <v>8419.5726405442765</v>
      </c>
    </row>
    <row r="880" spans="1:13" x14ac:dyDescent="0.3">
      <c r="A880" s="281"/>
      <c r="B880" s="282"/>
      <c r="C880" s="282"/>
      <c r="D880" s="282" t="s">
        <v>68</v>
      </c>
      <c r="E880" s="282" t="s">
        <v>125</v>
      </c>
      <c r="F880" s="283" t="s">
        <v>199</v>
      </c>
      <c r="G880" s="284">
        <v>402.8205361682397</v>
      </c>
      <c r="H880" s="285">
        <v>90.01708905936097</v>
      </c>
      <c r="I880" s="285">
        <v>46.789885360130313</v>
      </c>
      <c r="J880" s="285">
        <v>67.309031387208606</v>
      </c>
      <c r="K880" s="286">
        <f t="shared" si="14"/>
        <v>0.74773614755329698</v>
      </c>
      <c r="L880" s="286">
        <f t="shared" si="14"/>
        <v>1.438538070122366</v>
      </c>
      <c r="M880" s="287">
        <v>33.509728313079833</v>
      </c>
    </row>
    <row r="881" spans="1:13" x14ac:dyDescent="0.3">
      <c r="A881" s="281"/>
      <c r="B881" s="282"/>
      <c r="C881" s="282"/>
      <c r="D881" s="282"/>
      <c r="E881" s="282"/>
      <c r="F881" s="283" t="s">
        <v>200</v>
      </c>
      <c r="G881" s="284">
        <v>649.64712041400344</v>
      </c>
      <c r="H881" s="285">
        <v>121.80883507762564</v>
      </c>
      <c r="I881" s="285">
        <v>121.80883507762564</v>
      </c>
      <c r="J881" s="285">
        <v>185.96148821850846</v>
      </c>
      <c r="K881" s="286">
        <f t="shared" ref="K881:L944" si="15">IFERROR($J881/H881,"")</f>
        <v>1.5266666666666664</v>
      </c>
      <c r="L881" s="286">
        <f t="shared" si="15"/>
        <v>1.5266666666666664</v>
      </c>
      <c r="M881" s="287">
        <v>51.971769633120275</v>
      </c>
    </row>
    <row r="882" spans="1:13" x14ac:dyDescent="0.3">
      <c r="A882" s="281"/>
      <c r="B882" s="282"/>
      <c r="C882" s="282"/>
      <c r="D882" s="282"/>
      <c r="E882" s="282"/>
      <c r="F882" s="283" t="s">
        <v>201</v>
      </c>
      <c r="G882" s="284">
        <v>2839.4560967296025</v>
      </c>
      <c r="H882" s="285">
        <v>920.94772678842594</v>
      </c>
      <c r="I882" s="285">
        <v>838.14741417439518</v>
      </c>
      <c r="J882" s="285">
        <v>1153.0026715369991</v>
      </c>
      <c r="K882" s="286">
        <f t="shared" si="15"/>
        <v>1.2519740675812367</v>
      </c>
      <c r="L882" s="286">
        <f t="shared" si="15"/>
        <v>1.3756561817621873</v>
      </c>
      <c r="M882" s="287">
        <v>607.25118054832171</v>
      </c>
    </row>
    <row r="883" spans="1:13" x14ac:dyDescent="0.3">
      <c r="A883" s="281"/>
      <c r="B883" s="282"/>
      <c r="C883" s="282"/>
      <c r="D883" s="282"/>
      <c r="E883" s="282"/>
      <c r="F883" s="283" t="s">
        <v>202</v>
      </c>
      <c r="G883" s="284">
        <v>3019.0985084744875</v>
      </c>
      <c r="H883" s="285">
        <v>856.6763470563526</v>
      </c>
      <c r="I883" s="285">
        <v>767.89406033239959</v>
      </c>
      <c r="J883" s="285">
        <v>621.02443141582887</v>
      </c>
      <c r="K883" s="286">
        <f t="shared" si="15"/>
        <v>0.72492305121968958</v>
      </c>
      <c r="L883" s="286">
        <f t="shared" si="15"/>
        <v>0.80873712077809923</v>
      </c>
      <c r="M883" s="287">
        <v>301.50176071164992</v>
      </c>
    </row>
    <row r="884" spans="1:13" x14ac:dyDescent="0.3">
      <c r="A884" s="281"/>
      <c r="B884" s="282"/>
      <c r="C884" s="282"/>
      <c r="D884" s="282"/>
      <c r="E884" s="282"/>
      <c r="F884" s="283" t="s">
        <v>203</v>
      </c>
      <c r="G884" s="284">
        <v>1223.193320954987</v>
      </c>
      <c r="H884" s="285">
        <v>420.26113521834736</v>
      </c>
      <c r="I884" s="285">
        <v>399.79649311202871</v>
      </c>
      <c r="J884" s="285">
        <v>440.84765666870209</v>
      </c>
      <c r="K884" s="286">
        <f t="shared" si="15"/>
        <v>1.0489850707695323</v>
      </c>
      <c r="L884" s="286">
        <f t="shared" si="15"/>
        <v>1.1026801491857265</v>
      </c>
      <c r="M884" s="287">
        <v>143.2055271382805</v>
      </c>
    </row>
    <row r="885" spans="1:13" x14ac:dyDescent="0.3">
      <c r="A885" s="281"/>
      <c r="B885" s="282"/>
      <c r="C885" s="282"/>
      <c r="D885" s="282"/>
      <c r="E885" s="282"/>
      <c r="F885" s="283" t="s">
        <v>204</v>
      </c>
      <c r="G885" s="284">
        <v>2570.0140024641696</v>
      </c>
      <c r="H885" s="285">
        <v>1691.1450034295001</v>
      </c>
      <c r="I885" s="285">
        <v>1354.9836594959258</v>
      </c>
      <c r="J885" s="285">
        <v>1986.189957122185</v>
      </c>
      <c r="K885" s="286">
        <f t="shared" si="15"/>
        <v>1.1744646101276699</v>
      </c>
      <c r="L885" s="286">
        <f t="shared" si="15"/>
        <v>1.4658405237603214</v>
      </c>
      <c r="M885" s="287">
        <v>1510.6800359282825</v>
      </c>
    </row>
    <row r="886" spans="1:13" x14ac:dyDescent="0.3">
      <c r="A886" s="281"/>
      <c r="B886" s="282"/>
      <c r="C886" s="282"/>
      <c r="D886" s="282"/>
      <c r="E886" s="282"/>
      <c r="F886" s="283" t="s">
        <v>205</v>
      </c>
      <c r="G886" s="284">
        <v>6256.8583394472571</v>
      </c>
      <c r="H886" s="285">
        <v>4875.7151657196537</v>
      </c>
      <c r="I886" s="285">
        <v>3937.5663761246055</v>
      </c>
      <c r="J886" s="285">
        <v>4247.9789474741074</v>
      </c>
      <c r="K886" s="286">
        <f t="shared" si="15"/>
        <v>0.87125248360300955</v>
      </c>
      <c r="L886" s="286">
        <f t="shared" si="15"/>
        <v>1.0788336098234903</v>
      </c>
      <c r="M886" s="287">
        <v>2355.7372248193619</v>
      </c>
    </row>
    <row r="887" spans="1:13" x14ac:dyDescent="0.3">
      <c r="A887" s="281"/>
      <c r="B887" s="282"/>
      <c r="C887" s="282"/>
      <c r="D887" s="282"/>
      <c r="E887" s="282"/>
      <c r="F887" s="283" t="s">
        <v>206</v>
      </c>
      <c r="G887" s="284">
        <v>598.8949614865021</v>
      </c>
      <c r="H887" s="285">
        <v>262.13852481742458</v>
      </c>
      <c r="I887" s="285">
        <v>252.75798729891096</v>
      </c>
      <c r="J887" s="285">
        <v>420.3425688220799</v>
      </c>
      <c r="K887" s="286">
        <f t="shared" si="15"/>
        <v>1.6035131391497759</v>
      </c>
      <c r="L887" s="286">
        <f t="shared" si="15"/>
        <v>1.6630238803293833</v>
      </c>
      <c r="M887" s="287">
        <v>152.06677479452713</v>
      </c>
    </row>
    <row r="888" spans="1:13" x14ac:dyDescent="0.3">
      <c r="A888" s="281"/>
      <c r="B888" s="282"/>
      <c r="C888" s="282"/>
      <c r="D888" s="282"/>
      <c r="E888" s="282"/>
      <c r="F888" s="283" t="s">
        <v>207</v>
      </c>
      <c r="G888" s="284">
        <v>2290.869693616693</v>
      </c>
      <c r="H888" s="285">
        <v>376.14899497318567</v>
      </c>
      <c r="I888" s="285">
        <v>358.84027918297062</v>
      </c>
      <c r="J888" s="285">
        <v>633.56051661243032</v>
      </c>
      <c r="K888" s="286">
        <f t="shared" si="15"/>
        <v>1.6843339343697956</v>
      </c>
      <c r="L888" s="286">
        <f t="shared" si="15"/>
        <v>1.7655780394970138</v>
      </c>
      <c r="M888" s="287">
        <v>444.60945852826444</v>
      </c>
    </row>
    <row r="889" spans="1:13" x14ac:dyDescent="0.3">
      <c r="A889" s="281"/>
      <c r="B889" s="282"/>
      <c r="C889" s="282"/>
      <c r="D889" s="282"/>
      <c r="E889" s="282"/>
      <c r="F889" s="283" t="s">
        <v>208</v>
      </c>
      <c r="G889" s="284">
        <v>3246.2515324150136</v>
      </c>
      <c r="H889" s="285">
        <v>1200.4611055090297</v>
      </c>
      <c r="I889" s="285">
        <v>1190.9973154839629</v>
      </c>
      <c r="J889" s="285">
        <v>821.90714755778401</v>
      </c>
      <c r="K889" s="286">
        <f t="shared" si="15"/>
        <v>0.68465953939363322</v>
      </c>
      <c r="L889" s="286">
        <f t="shared" si="15"/>
        <v>0.69009991615623523</v>
      </c>
      <c r="M889" s="287">
        <v>525.20373144312578</v>
      </c>
    </row>
    <row r="890" spans="1:13" x14ac:dyDescent="0.3">
      <c r="A890" s="281"/>
      <c r="B890" s="282"/>
      <c r="C890" s="282"/>
      <c r="D890" s="282"/>
      <c r="E890" s="282"/>
      <c r="F890" s="283" t="s">
        <v>209</v>
      </c>
      <c r="G890" s="284">
        <v>2670.1035885213232</v>
      </c>
      <c r="H890" s="285">
        <v>765.03117818403791</v>
      </c>
      <c r="I890" s="285">
        <v>749.60729405917164</v>
      </c>
      <c r="J890" s="285">
        <v>720.42318415726254</v>
      </c>
      <c r="K890" s="286">
        <f t="shared" si="15"/>
        <v>0.94169127311561107</v>
      </c>
      <c r="L890" s="286">
        <f t="shared" si="15"/>
        <v>0.96106746808202026</v>
      </c>
      <c r="M890" s="287">
        <v>330.91681427595711</v>
      </c>
    </row>
    <row r="891" spans="1:13" x14ac:dyDescent="0.3">
      <c r="A891" s="281"/>
      <c r="B891" s="282"/>
      <c r="C891" s="282"/>
      <c r="D891" s="282"/>
      <c r="E891" s="282"/>
      <c r="F891" s="283" t="s">
        <v>123</v>
      </c>
      <c r="G891" s="284">
        <v>25767.207700692277</v>
      </c>
      <c r="H891" s="285">
        <v>11580.351105832944</v>
      </c>
      <c r="I891" s="285">
        <v>10019.189599702127</v>
      </c>
      <c r="J891" s="285">
        <v>11298.547600973096</v>
      </c>
      <c r="K891" s="286">
        <f t="shared" si="15"/>
        <v>0.97566537471235171</v>
      </c>
      <c r="L891" s="286">
        <f t="shared" si="15"/>
        <v>1.1276907666573157</v>
      </c>
      <c r="M891" s="287">
        <v>6456.6540061339701</v>
      </c>
    </row>
    <row r="892" spans="1:13" x14ac:dyDescent="0.3">
      <c r="A892" s="281"/>
      <c r="B892" s="282"/>
      <c r="C892" s="282"/>
      <c r="D892" s="282" t="s">
        <v>48</v>
      </c>
      <c r="E892" s="282" t="s">
        <v>125</v>
      </c>
      <c r="F892" s="283" t="s">
        <v>210</v>
      </c>
      <c r="G892" s="284">
        <v>620.90167236551372</v>
      </c>
      <c r="H892" s="285">
        <v>131.23334174241563</v>
      </c>
      <c r="I892" s="285">
        <v>131.23334174241563</v>
      </c>
      <c r="J892" s="285">
        <v>155.12353070390989</v>
      </c>
      <c r="K892" s="286">
        <f t="shared" si="15"/>
        <v>1.1820435923089259</v>
      </c>
      <c r="L892" s="286">
        <f t="shared" si="15"/>
        <v>1.1820435923089259</v>
      </c>
      <c r="M892" s="287">
        <v>51.62185086274831</v>
      </c>
    </row>
    <row r="893" spans="1:13" x14ac:dyDescent="0.3">
      <c r="A893" s="281"/>
      <c r="B893" s="282"/>
      <c r="C893" s="282"/>
      <c r="D893" s="282"/>
      <c r="E893" s="282"/>
      <c r="F893" s="283" t="s">
        <v>211</v>
      </c>
      <c r="G893" s="284">
        <v>69.600543544215043</v>
      </c>
      <c r="H893" s="285">
        <v>14.310251594825724</v>
      </c>
      <c r="I893" s="285">
        <v>12.655214391809823</v>
      </c>
      <c r="J893" s="285">
        <v>7.5530379741578431</v>
      </c>
      <c r="K893" s="286">
        <f t="shared" si="15"/>
        <v>0.52780609230440489</v>
      </c>
      <c r="L893" s="286">
        <f t="shared" si="15"/>
        <v>0.59683208362285856</v>
      </c>
      <c r="M893" s="287">
        <v>0.1840789399657502</v>
      </c>
    </row>
    <row r="894" spans="1:13" x14ac:dyDescent="0.3">
      <c r="A894" s="281"/>
      <c r="B894" s="282"/>
      <c r="C894" s="282"/>
      <c r="D894" s="282"/>
      <c r="E894" s="282"/>
      <c r="F894" s="283" t="s">
        <v>212</v>
      </c>
      <c r="G894" s="284">
        <v>4032.3005069999999</v>
      </c>
      <c r="H894" s="285">
        <v>1806.9896764169648</v>
      </c>
      <c r="I894" s="285">
        <v>1755.3532093019987</v>
      </c>
      <c r="J894" s="285">
        <v>1566.3124094092143</v>
      </c>
      <c r="K894" s="286">
        <f t="shared" si="15"/>
        <v>0.86680761370757609</v>
      </c>
      <c r="L894" s="286">
        <f t="shared" si="15"/>
        <v>0.89230611885345001</v>
      </c>
      <c r="M894" s="287">
        <v>489.52322228645193</v>
      </c>
    </row>
    <row r="895" spans="1:13" x14ac:dyDescent="0.3">
      <c r="A895" s="281"/>
      <c r="B895" s="282"/>
      <c r="C895" s="282"/>
      <c r="D895" s="282"/>
      <c r="E895" s="282"/>
      <c r="F895" s="283" t="s">
        <v>213</v>
      </c>
      <c r="G895" s="284">
        <v>614.21957566726394</v>
      </c>
      <c r="H895" s="285">
        <v>331.35529819807778</v>
      </c>
      <c r="I895" s="285">
        <v>331.35529819807778</v>
      </c>
      <c r="J895" s="285">
        <v>96.739583471074525</v>
      </c>
      <c r="K895" s="286">
        <f t="shared" si="15"/>
        <v>0.29195121972441035</v>
      </c>
      <c r="L895" s="286">
        <f t="shared" si="15"/>
        <v>0.29195121972441035</v>
      </c>
      <c r="M895" s="288"/>
    </row>
    <row r="896" spans="1:13" x14ac:dyDescent="0.3">
      <c r="A896" s="281"/>
      <c r="B896" s="282"/>
      <c r="C896" s="282"/>
      <c r="D896" s="282"/>
      <c r="E896" s="282"/>
      <c r="F896" s="283" t="s">
        <v>214</v>
      </c>
      <c r="G896" s="284">
        <v>3690.69400153694</v>
      </c>
      <c r="H896" s="285">
        <v>2206.7306606326656</v>
      </c>
      <c r="I896" s="285">
        <v>2000.9539551946461</v>
      </c>
      <c r="J896" s="285">
        <v>928.58283451140721</v>
      </c>
      <c r="K896" s="286">
        <f t="shared" si="15"/>
        <v>0.42079572785071295</v>
      </c>
      <c r="L896" s="286">
        <f t="shared" si="15"/>
        <v>0.46407006623052344</v>
      </c>
      <c r="M896" s="287">
        <v>301.22320444241046</v>
      </c>
    </row>
    <row r="897" spans="1:13" x14ac:dyDescent="0.3">
      <c r="A897" s="281"/>
      <c r="B897" s="282"/>
      <c r="C897" s="282"/>
      <c r="D897" s="282"/>
      <c r="E897" s="282"/>
      <c r="F897" s="283" t="s">
        <v>215</v>
      </c>
      <c r="G897" s="284">
        <v>11979.260282190657</v>
      </c>
      <c r="H897" s="285">
        <v>5167.9611164348689</v>
      </c>
      <c r="I897" s="285">
        <v>4661.0343626771964</v>
      </c>
      <c r="J897" s="285">
        <v>2686.2089757390536</v>
      </c>
      <c r="K897" s="286">
        <f t="shared" si="15"/>
        <v>0.51978118937399076</v>
      </c>
      <c r="L897" s="286">
        <f t="shared" si="15"/>
        <v>0.5763117726075192</v>
      </c>
      <c r="M897" s="287">
        <v>1217.5561638836009</v>
      </c>
    </row>
    <row r="898" spans="1:13" x14ac:dyDescent="0.3">
      <c r="A898" s="281"/>
      <c r="B898" s="282"/>
      <c r="C898" s="282"/>
      <c r="D898" s="282"/>
      <c r="E898" s="282"/>
      <c r="F898" s="283" t="s">
        <v>216</v>
      </c>
      <c r="G898" s="284">
        <v>5015.0533815625549</v>
      </c>
      <c r="H898" s="285">
        <v>2794.7962779923109</v>
      </c>
      <c r="I898" s="285">
        <v>2588.5230713940146</v>
      </c>
      <c r="J898" s="285">
        <v>2500.0108916066379</v>
      </c>
      <c r="K898" s="286">
        <f t="shared" si="15"/>
        <v>0.89452347968724322</v>
      </c>
      <c r="L898" s="286">
        <f t="shared" si="15"/>
        <v>0.96580591428157148</v>
      </c>
      <c r="M898" s="287">
        <v>1260.0084758290614</v>
      </c>
    </row>
    <row r="899" spans="1:13" x14ac:dyDescent="0.3">
      <c r="A899" s="281"/>
      <c r="B899" s="282"/>
      <c r="C899" s="282"/>
      <c r="D899" s="282"/>
      <c r="E899" s="282"/>
      <c r="F899" s="283" t="s">
        <v>217</v>
      </c>
      <c r="G899" s="284">
        <v>191.5721206138401</v>
      </c>
      <c r="H899" s="285">
        <v>230.24456708179389</v>
      </c>
      <c r="I899" s="285">
        <v>215.29768085713354</v>
      </c>
      <c r="J899" s="285">
        <v>173.9371131459931</v>
      </c>
      <c r="K899" s="286">
        <f t="shared" si="15"/>
        <v>0.7554450267840731</v>
      </c>
      <c r="L899" s="286">
        <f t="shared" si="15"/>
        <v>0.80789125295508246</v>
      </c>
      <c r="M899" s="287">
        <v>63.089923263815088</v>
      </c>
    </row>
    <row r="900" spans="1:13" x14ac:dyDescent="0.3">
      <c r="A900" s="281"/>
      <c r="B900" s="282"/>
      <c r="C900" s="282"/>
      <c r="D900" s="282"/>
      <c r="E900" s="282"/>
      <c r="F900" s="283" t="s">
        <v>218</v>
      </c>
      <c r="G900" s="284">
        <v>5449.0951414277642</v>
      </c>
      <c r="H900" s="285">
        <v>1966.4494550778672</v>
      </c>
      <c r="I900" s="285">
        <v>1964.6098129917332</v>
      </c>
      <c r="J900" s="285">
        <v>1886.5723039360746</v>
      </c>
      <c r="K900" s="286">
        <f t="shared" si="15"/>
        <v>0.95938001308117549</v>
      </c>
      <c r="L900" s="286">
        <f t="shared" si="15"/>
        <v>0.96027836747042306</v>
      </c>
      <c r="M900" s="287">
        <v>629.18184376579848</v>
      </c>
    </row>
    <row r="901" spans="1:13" x14ac:dyDescent="0.3">
      <c r="A901" s="281"/>
      <c r="B901" s="282"/>
      <c r="C901" s="282"/>
      <c r="D901" s="282"/>
      <c r="E901" s="282"/>
      <c r="F901" s="283" t="s">
        <v>219</v>
      </c>
      <c r="G901" s="284">
        <v>12689.851039810845</v>
      </c>
      <c r="H901" s="285">
        <v>5198.2546918671187</v>
      </c>
      <c r="I901" s="285">
        <v>4972.0224754594301</v>
      </c>
      <c r="J901" s="285">
        <v>3838.9187831626118</v>
      </c>
      <c r="K901" s="286">
        <f t="shared" si="15"/>
        <v>0.73850147996187199</v>
      </c>
      <c r="L901" s="286">
        <f t="shared" si="15"/>
        <v>0.77210406873872472</v>
      </c>
      <c r="M901" s="287">
        <v>1132.7071180648445</v>
      </c>
    </row>
    <row r="902" spans="1:13" x14ac:dyDescent="0.3">
      <c r="A902" s="281"/>
      <c r="B902" s="282"/>
      <c r="C902" s="282"/>
      <c r="D902" s="282"/>
      <c r="E902" s="282"/>
      <c r="F902" s="283" t="s">
        <v>220</v>
      </c>
      <c r="G902" s="284">
        <v>5241.0967003382302</v>
      </c>
      <c r="H902" s="285">
        <v>1931.1561207607963</v>
      </c>
      <c r="I902" s="285">
        <v>1862.0128319230723</v>
      </c>
      <c r="J902" s="285">
        <v>1267.0141645095573</v>
      </c>
      <c r="K902" s="286">
        <f t="shared" si="15"/>
        <v>0.65609100729277425</v>
      </c>
      <c r="L902" s="286">
        <f t="shared" si="15"/>
        <v>0.68045404563672907</v>
      </c>
      <c r="M902" s="287">
        <v>562.46297042473111</v>
      </c>
    </row>
    <row r="903" spans="1:13" x14ac:dyDescent="0.3">
      <c r="A903" s="281"/>
      <c r="B903" s="282"/>
      <c r="C903" s="282"/>
      <c r="D903" s="282"/>
      <c r="E903" s="282"/>
      <c r="F903" s="283" t="s">
        <v>221</v>
      </c>
      <c r="G903" s="284">
        <v>2974.254797920617</v>
      </c>
      <c r="H903" s="285">
        <v>1204.8613608593716</v>
      </c>
      <c r="I903" s="285">
        <v>1189.671080799211</v>
      </c>
      <c r="J903" s="285">
        <v>561.89665892466257</v>
      </c>
      <c r="K903" s="286">
        <f t="shared" si="15"/>
        <v>0.46635793725170821</v>
      </c>
      <c r="L903" s="286">
        <f t="shared" si="15"/>
        <v>0.47231261480037418</v>
      </c>
      <c r="M903" s="287">
        <v>92.37831630239171</v>
      </c>
    </row>
    <row r="904" spans="1:13" x14ac:dyDescent="0.3">
      <c r="A904" s="281"/>
      <c r="B904" s="282"/>
      <c r="C904" s="282"/>
      <c r="D904" s="282"/>
      <c r="E904" s="282"/>
      <c r="F904" s="283" t="s">
        <v>223</v>
      </c>
      <c r="G904" s="284">
        <v>60.644361067296089</v>
      </c>
      <c r="H904" s="285">
        <v>148.17743575760721</v>
      </c>
      <c r="I904" s="285">
        <v>148.17743575760721</v>
      </c>
      <c r="J904" s="285">
        <v>13.806424310281574</v>
      </c>
      <c r="K904" s="286">
        <f t="shared" si="15"/>
        <v>9.3174944212602709E-2</v>
      </c>
      <c r="L904" s="286">
        <f t="shared" si="15"/>
        <v>9.3174944212602709E-2</v>
      </c>
      <c r="M904" s="287">
        <v>11.056847901836061</v>
      </c>
    </row>
    <row r="905" spans="1:13" x14ac:dyDescent="0.3">
      <c r="A905" s="281"/>
      <c r="B905" s="282"/>
      <c r="C905" s="282"/>
      <c r="D905" s="282"/>
      <c r="E905" s="282"/>
      <c r="F905" s="283" t="s">
        <v>224</v>
      </c>
      <c r="G905" s="284">
        <v>3794.7691495297126</v>
      </c>
      <c r="H905" s="285">
        <v>1700.8869463895999</v>
      </c>
      <c r="I905" s="285">
        <v>1517.400589029914</v>
      </c>
      <c r="J905" s="285">
        <v>434.9121645055971</v>
      </c>
      <c r="K905" s="286">
        <f t="shared" si="15"/>
        <v>0.25569727925113811</v>
      </c>
      <c r="L905" s="286">
        <f t="shared" si="15"/>
        <v>0.28661657814673697</v>
      </c>
      <c r="M905" s="287">
        <v>111.71636645645428</v>
      </c>
    </row>
    <row r="906" spans="1:13" x14ac:dyDescent="0.3">
      <c r="A906" s="281"/>
      <c r="B906" s="282"/>
      <c r="C906" s="282"/>
      <c r="D906" s="282"/>
      <c r="E906" s="282"/>
      <c r="F906" s="283" t="s">
        <v>123</v>
      </c>
      <c r="G906" s="284">
        <v>56423.313274575456</v>
      </c>
      <c r="H906" s="285">
        <v>24833.407200806287</v>
      </c>
      <c r="I906" s="285">
        <v>23350.300359718258</v>
      </c>
      <c r="J906" s="285">
        <v>16117.588875910233</v>
      </c>
      <c r="K906" s="286">
        <f t="shared" si="15"/>
        <v>0.64902849397914797</v>
      </c>
      <c r="L906" s="286">
        <f t="shared" si="15"/>
        <v>0.69025188659734682</v>
      </c>
      <c r="M906" s="287">
        <v>5922.7103824241103</v>
      </c>
    </row>
    <row r="907" spans="1:13" x14ac:dyDescent="0.3">
      <c r="A907" s="281"/>
      <c r="B907" s="282"/>
      <c r="C907" s="282"/>
      <c r="D907" s="282" t="s">
        <v>49</v>
      </c>
      <c r="E907" s="282" t="s">
        <v>125</v>
      </c>
      <c r="F907" s="283" t="s">
        <v>226</v>
      </c>
      <c r="G907" s="284">
        <v>1478.7663799257034</v>
      </c>
      <c r="H907" s="285">
        <v>662.90712242992481</v>
      </c>
      <c r="I907" s="285">
        <v>662.90712242992481</v>
      </c>
      <c r="J907" s="285">
        <v>937.2388423106504</v>
      </c>
      <c r="K907" s="286">
        <f t="shared" si="15"/>
        <v>1.4138313054702847</v>
      </c>
      <c r="L907" s="286">
        <f t="shared" si="15"/>
        <v>1.4138313054702847</v>
      </c>
      <c r="M907" s="287">
        <v>553.50828706499124</v>
      </c>
    </row>
    <row r="908" spans="1:13" x14ac:dyDescent="0.3">
      <c r="A908" s="281"/>
      <c r="B908" s="282"/>
      <c r="C908" s="282"/>
      <c r="D908" s="282"/>
      <c r="E908" s="282"/>
      <c r="F908" s="283" t="s">
        <v>228</v>
      </c>
      <c r="G908" s="284">
        <v>142.37919051691304</v>
      </c>
      <c r="H908" s="285">
        <v>32.603724435164125</v>
      </c>
      <c r="I908" s="285">
        <v>32.603724435164125</v>
      </c>
      <c r="J908" s="285">
        <v>24.59957093255192</v>
      </c>
      <c r="K908" s="286">
        <f t="shared" si="15"/>
        <v>0.75450186623527349</v>
      </c>
      <c r="L908" s="286">
        <f t="shared" si="15"/>
        <v>0.75450186623527349</v>
      </c>
      <c r="M908" s="287">
        <v>9.4760482830516022</v>
      </c>
    </row>
    <row r="909" spans="1:13" x14ac:dyDescent="0.3">
      <c r="A909" s="281"/>
      <c r="B909" s="282"/>
      <c r="C909" s="282"/>
      <c r="D909" s="282"/>
      <c r="E909" s="282"/>
      <c r="F909" s="283" t="s">
        <v>229</v>
      </c>
      <c r="G909" s="284">
        <v>1703.9488822926301</v>
      </c>
      <c r="H909" s="285">
        <v>704.29615489148637</v>
      </c>
      <c r="I909" s="285">
        <v>679.97534739999992</v>
      </c>
      <c r="J909" s="285">
        <v>628.39927279227436</v>
      </c>
      <c r="K909" s="286">
        <f t="shared" si="15"/>
        <v>0.89223726187898078</v>
      </c>
      <c r="L909" s="286">
        <f t="shared" si="15"/>
        <v>0.92415008160967105</v>
      </c>
      <c r="M909" s="287">
        <v>237.38015158978783</v>
      </c>
    </row>
    <row r="910" spans="1:13" x14ac:dyDescent="0.3">
      <c r="A910" s="281"/>
      <c r="B910" s="282"/>
      <c r="C910" s="282"/>
      <c r="D910" s="282"/>
      <c r="E910" s="282"/>
      <c r="F910" s="283" t="s">
        <v>230</v>
      </c>
      <c r="G910" s="284">
        <v>13.095523998524923</v>
      </c>
      <c r="H910" s="285">
        <v>5.3036872350136752</v>
      </c>
      <c r="I910" s="285">
        <v>5.3036872350136752</v>
      </c>
      <c r="J910" s="285">
        <v>3.394359980275131</v>
      </c>
      <c r="K910" s="286">
        <f t="shared" si="15"/>
        <v>0.64000002825701674</v>
      </c>
      <c r="L910" s="286">
        <f t="shared" si="15"/>
        <v>0.64000002825701674</v>
      </c>
      <c r="M910" s="287">
        <v>2.7154880641488401</v>
      </c>
    </row>
    <row r="911" spans="1:13" x14ac:dyDescent="0.3">
      <c r="A911" s="281"/>
      <c r="B911" s="282"/>
      <c r="C911" s="282"/>
      <c r="D911" s="282"/>
      <c r="E911" s="282"/>
      <c r="F911" s="283" t="s">
        <v>231</v>
      </c>
      <c r="G911" s="284">
        <v>1107.0804862821697</v>
      </c>
      <c r="H911" s="285">
        <v>459.38536231154069</v>
      </c>
      <c r="I911" s="285">
        <v>426.18259126772278</v>
      </c>
      <c r="J911" s="285">
        <v>101.29614816704078</v>
      </c>
      <c r="K911" s="286">
        <f t="shared" si="15"/>
        <v>0.22050364786839882</v>
      </c>
      <c r="L911" s="286">
        <f t="shared" si="15"/>
        <v>0.23768251036656671</v>
      </c>
      <c r="M911" s="287">
        <v>67.218866425322503</v>
      </c>
    </row>
    <row r="912" spans="1:13" x14ac:dyDescent="0.3">
      <c r="A912" s="281"/>
      <c r="B912" s="282"/>
      <c r="C912" s="282"/>
      <c r="D912" s="282"/>
      <c r="E912" s="282"/>
      <c r="F912" s="283" t="s">
        <v>232</v>
      </c>
      <c r="G912" s="284">
        <v>5112.6649222480946</v>
      </c>
      <c r="H912" s="285">
        <v>3323.5927281182448</v>
      </c>
      <c r="I912" s="285">
        <v>3001.404419921555</v>
      </c>
      <c r="J912" s="285">
        <v>2780.4792088456302</v>
      </c>
      <c r="K912" s="286">
        <f t="shared" si="15"/>
        <v>0.83658842592903515</v>
      </c>
      <c r="L912" s="286">
        <f t="shared" si="15"/>
        <v>0.92639272148413143</v>
      </c>
      <c r="M912" s="287">
        <v>1312.6936422807207</v>
      </c>
    </row>
    <row r="913" spans="1:13" x14ac:dyDescent="0.3">
      <c r="A913" s="281"/>
      <c r="B913" s="282"/>
      <c r="C913" s="282"/>
      <c r="D913" s="282"/>
      <c r="E913" s="282"/>
      <c r="F913" s="283" t="s">
        <v>233</v>
      </c>
      <c r="G913" s="284">
        <v>2154.1879396749564</v>
      </c>
      <c r="H913" s="285">
        <v>1265.112323993879</v>
      </c>
      <c r="I913" s="285">
        <v>939.3198159583244</v>
      </c>
      <c r="J913" s="285">
        <v>639.06730286880656</v>
      </c>
      <c r="K913" s="286">
        <f t="shared" si="15"/>
        <v>0.5051466899407886</v>
      </c>
      <c r="L913" s="286">
        <f t="shared" si="15"/>
        <v>0.68035113495056998</v>
      </c>
      <c r="M913" s="287">
        <v>207.56443989494548</v>
      </c>
    </row>
    <row r="914" spans="1:13" x14ac:dyDescent="0.3">
      <c r="A914" s="281"/>
      <c r="B914" s="282"/>
      <c r="C914" s="282"/>
      <c r="D914" s="282"/>
      <c r="E914" s="282"/>
      <c r="F914" s="283" t="s">
        <v>235</v>
      </c>
      <c r="G914" s="284">
        <v>823.89072625342885</v>
      </c>
      <c r="H914" s="285">
        <v>304.00743440508683</v>
      </c>
      <c r="I914" s="285">
        <v>304.00743440508683</v>
      </c>
      <c r="J914" s="285">
        <v>380.69692995120232</v>
      </c>
      <c r="K914" s="286">
        <f t="shared" si="15"/>
        <v>1.2522619083187536</v>
      </c>
      <c r="L914" s="286">
        <f t="shared" si="15"/>
        <v>1.2522619083187536</v>
      </c>
      <c r="M914" s="287">
        <v>223.53769516273138</v>
      </c>
    </row>
    <row r="915" spans="1:13" x14ac:dyDescent="0.3">
      <c r="A915" s="281"/>
      <c r="B915" s="282"/>
      <c r="C915" s="282"/>
      <c r="D915" s="282"/>
      <c r="E915" s="282"/>
      <c r="F915" s="283" t="s">
        <v>236</v>
      </c>
      <c r="G915" s="284">
        <v>23.277425311950086</v>
      </c>
      <c r="H915" s="285">
        <v>21.06606993506368</v>
      </c>
      <c r="I915" s="285">
        <v>21.06606993506368</v>
      </c>
      <c r="J915" s="285">
        <v>16.585165534764435</v>
      </c>
      <c r="K915" s="286">
        <f t="shared" si="15"/>
        <v>0.78729281664251249</v>
      </c>
      <c r="L915" s="286">
        <f t="shared" si="15"/>
        <v>0.78729281664251249</v>
      </c>
      <c r="M915" s="287">
        <v>8.8454216185410317</v>
      </c>
    </row>
    <row r="916" spans="1:13" x14ac:dyDescent="0.3">
      <c r="A916" s="281"/>
      <c r="B916" s="282"/>
      <c r="C916" s="282"/>
      <c r="D916" s="282"/>
      <c r="E916" s="282"/>
      <c r="F916" s="283" t="s">
        <v>237</v>
      </c>
      <c r="G916" s="284">
        <v>226.73668441319666</v>
      </c>
      <c r="H916" s="285">
        <v>138.52317989299988</v>
      </c>
      <c r="I916" s="285">
        <v>135.6392715196296</v>
      </c>
      <c r="J916" s="285">
        <v>82.762385651736125</v>
      </c>
      <c r="K916" s="286">
        <f t="shared" si="15"/>
        <v>0.59746235767663336</v>
      </c>
      <c r="L916" s="286">
        <f t="shared" si="15"/>
        <v>0.61016536527003407</v>
      </c>
      <c r="M916" s="287">
        <v>20.599032957765662</v>
      </c>
    </row>
    <row r="917" spans="1:13" x14ac:dyDescent="0.3">
      <c r="A917" s="281"/>
      <c r="B917" s="282"/>
      <c r="C917" s="282"/>
      <c r="D917" s="282"/>
      <c r="E917" s="282"/>
      <c r="F917" s="283" t="s">
        <v>238</v>
      </c>
      <c r="G917" s="284">
        <v>197.57145612531832</v>
      </c>
      <c r="H917" s="285">
        <v>66.518948641370983</v>
      </c>
      <c r="I917" s="285">
        <v>59.749986398357059</v>
      </c>
      <c r="J917" s="285">
        <v>8.6711544369574582</v>
      </c>
      <c r="K917" s="286">
        <f t="shared" si="15"/>
        <v>0.13035615586330082</v>
      </c>
      <c r="L917" s="286">
        <f t="shared" si="15"/>
        <v>0.14512395666747613</v>
      </c>
      <c r="M917" s="288"/>
    </row>
    <row r="918" spans="1:13" x14ac:dyDescent="0.3">
      <c r="A918" s="281"/>
      <c r="B918" s="282"/>
      <c r="C918" s="282"/>
      <c r="D918" s="282"/>
      <c r="E918" s="282"/>
      <c r="F918" s="283" t="s">
        <v>240</v>
      </c>
      <c r="G918" s="284">
        <v>4040.7177853481753</v>
      </c>
      <c r="H918" s="285">
        <v>3766.5715688725368</v>
      </c>
      <c r="I918" s="285">
        <v>3022.587639619685</v>
      </c>
      <c r="J918" s="285">
        <v>1739.0844255540858</v>
      </c>
      <c r="K918" s="286">
        <f t="shared" si="15"/>
        <v>0.46171548681727376</v>
      </c>
      <c r="L918" s="286">
        <f t="shared" si="15"/>
        <v>0.5753627794802022</v>
      </c>
      <c r="M918" s="287">
        <v>650.68023759999994</v>
      </c>
    </row>
    <row r="919" spans="1:13" x14ac:dyDescent="0.3">
      <c r="A919" s="281"/>
      <c r="B919" s="282"/>
      <c r="C919" s="282"/>
      <c r="D919" s="282"/>
      <c r="E919" s="282"/>
      <c r="F919" s="283" t="s">
        <v>123</v>
      </c>
      <c r="G919" s="284">
        <v>17024.317402391061</v>
      </c>
      <c r="H919" s="285">
        <v>10749.888305162309</v>
      </c>
      <c r="I919" s="285">
        <v>9290.7471105255263</v>
      </c>
      <c r="J919" s="285">
        <v>7342.2747670259778</v>
      </c>
      <c r="K919" s="286">
        <f t="shared" si="15"/>
        <v>0.68300940052559167</v>
      </c>
      <c r="L919" s="286">
        <f t="shared" si="15"/>
        <v>0.79027818534721328</v>
      </c>
      <c r="M919" s="287">
        <v>3294.2193109420064</v>
      </c>
    </row>
    <row r="920" spans="1:13" x14ac:dyDescent="0.3">
      <c r="A920" s="281"/>
      <c r="B920" s="282" t="s">
        <v>54</v>
      </c>
      <c r="C920" s="282" t="s">
        <v>8</v>
      </c>
      <c r="D920" s="282" t="s">
        <v>41</v>
      </c>
      <c r="E920" s="282" t="s">
        <v>125</v>
      </c>
      <c r="F920" s="283" t="s">
        <v>130</v>
      </c>
      <c r="G920" s="284">
        <v>72.075139680672095</v>
      </c>
      <c r="H920" s="285">
        <v>90.093924600840126</v>
      </c>
      <c r="I920" s="285">
        <v>72.075139680672095</v>
      </c>
      <c r="J920" s="285">
        <v>31.713061459495719</v>
      </c>
      <c r="K920" s="286">
        <f t="shared" si="15"/>
        <v>0.35199999999999992</v>
      </c>
      <c r="L920" s="286">
        <f t="shared" si="15"/>
        <v>0.43999999999999995</v>
      </c>
      <c r="M920" s="288"/>
    </row>
    <row r="921" spans="1:13" x14ac:dyDescent="0.3">
      <c r="A921" s="281"/>
      <c r="B921" s="282"/>
      <c r="C921" s="282"/>
      <c r="D921" s="282"/>
      <c r="E921" s="282"/>
      <c r="F921" s="283" t="s">
        <v>133</v>
      </c>
      <c r="G921" s="284">
        <v>598.39396474354237</v>
      </c>
      <c r="H921" s="285">
        <v>1025.7617046307514</v>
      </c>
      <c r="I921" s="285">
        <v>840.6486014632145</v>
      </c>
      <c r="J921" s="285">
        <v>340.31200979796165</v>
      </c>
      <c r="K921" s="286">
        <f t="shared" si="15"/>
        <v>0.33176517339420997</v>
      </c>
      <c r="L921" s="286">
        <f t="shared" si="15"/>
        <v>0.40482076483042029</v>
      </c>
      <c r="M921" s="288"/>
    </row>
    <row r="922" spans="1:13" x14ac:dyDescent="0.3">
      <c r="A922" s="281"/>
      <c r="B922" s="282"/>
      <c r="C922" s="282"/>
      <c r="D922" s="282"/>
      <c r="E922" s="282"/>
      <c r="F922" s="283" t="s">
        <v>123</v>
      </c>
      <c r="G922" s="284">
        <v>670.46910442421449</v>
      </c>
      <c r="H922" s="285">
        <v>1115.8556292315916</v>
      </c>
      <c r="I922" s="285">
        <v>912.72374114388663</v>
      </c>
      <c r="J922" s="285">
        <v>372.02507125745734</v>
      </c>
      <c r="K922" s="286">
        <f t="shared" si="15"/>
        <v>0.33339892859943171</v>
      </c>
      <c r="L922" s="286">
        <f t="shared" si="15"/>
        <v>0.40759876673221029</v>
      </c>
      <c r="M922" s="288"/>
    </row>
    <row r="923" spans="1:13" x14ac:dyDescent="0.3">
      <c r="A923" s="281"/>
      <c r="B923" s="282"/>
      <c r="C923" s="282"/>
      <c r="D923" s="282" t="s">
        <v>43</v>
      </c>
      <c r="E923" s="282" t="s">
        <v>125</v>
      </c>
      <c r="F923" s="283" t="s">
        <v>148</v>
      </c>
      <c r="G923" s="284">
        <v>378.68614200715302</v>
      </c>
      <c r="H923" s="285">
        <v>94.671535501788256</v>
      </c>
      <c r="I923" s="285">
        <v>15.374009740259766</v>
      </c>
      <c r="J923" s="285">
        <v>9.224405844155859</v>
      </c>
      <c r="K923" s="286">
        <f t="shared" si="15"/>
        <v>9.743589554414292E-2</v>
      </c>
      <c r="L923" s="286">
        <f t="shared" si="15"/>
        <v>0.6</v>
      </c>
      <c r="M923" s="288"/>
    </row>
    <row r="924" spans="1:13" x14ac:dyDescent="0.3">
      <c r="A924" s="281"/>
      <c r="B924" s="282"/>
      <c r="C924" s="282"/>
      <c r="D924" s="282"/>
      <c r="E924" s="282"/>
      <c r="F924" s="283" t="s">
        <v>154</v>
      </c>
      <c r="G924" s="284">
        <v>1695.2592422761679</v>
      </c>
      <c r="H924" s="285">
        <v>847.62962113808373</v>
      </c>
      <c r="I924" s="285">
        <v>550.95925373975456</v>
      </c>
      <c r="J924" s="285">
        <v>282.76924161166477</v>
      </c>
      <c r="K924" s="286">
        <f t="shared" si="15"/>
        <v>0.33360000000000006</v>
      </c>
      <c r="L924" s="286">
        <f t="shared" si="15"/>
        <v>0.51323076923076916</v>
      </c>
      <c r="M924" s="288"/>
    </row>
    <row r="925" spans="1:13" x14ac:dyDescent="0.3">
      <c r="A925" s="281"/>
      <c r="B925" s="282"/>
      <c r="C925" s="282"/>
      <c r="D925" s="282"/>
      <c r="E925" s="282"/>
      <c r="F925" s="283" t="s">
        <v>156</v>
      </c>
      <c r="G925" s="284">
        <v>194.7185404675744</v>
      </c>
      <c r="H925" s="285">
        <v>136.78977479453232</v>
      </c>
      <c r="I925" s="285">
        <v>126.93214937972914</v>
      </c>
      <c r="J925" s="285">
        <v>16.227843563675485</v>
      </c>
      <c r="K925" s="286">
        <f t="shared" si="15"/>
        <v>0.11863345478893306</v>
      </c>
      <c r="L925" s="286">
        <f t="shared" si="15"/>
        <v>0.12784659869839915</v>
      </c>
      <c r="M925" s="288"/>
    </row>
    <row r="926" spans="1:13" x14ac:dyDescent="0.3">
      <c r="A926" s="281"/>
      <c r="B926" s="282"/>
      <c r="C926" s="282"/>
      <c r="D926" s="282"/>
      <c r="E926" s="282"/>
      <c r="F926" s="283" t="s">
        <v>157</v>
      </c>
      <c r="G926" s="284">
        <v>435.19329289133952</v>
      </c>
      <c r="H926" s="285">
        <v>229.26288540568891</v>
      </c>
      <c r="I926" s="285">
        <v>229.26288540568891</v>
      </c>
      <c r="J926" s="285">
        <v>245.50553305925331</v>
      </c>
      <c r="K926" s="286">
        <f t="shared" si="15"/>
        <v>1.0708472617572724</v>
      </c>
      <c r="L926" s="286">
        <f t="shared" si="15"/>
        <v>1.0708472617572724</v>
      </c>
      <c r="M926" s="288"/>
    </row>
    <row r="927" spans="1:13" x14ac:dyDescent="0.3">
      <c r="A927" s="281"/>
      <c r="B927" s="282"/>
      <c r="C927" s="282"/>
      <c r="D927" s="282"/>
      <c r="E927" s="282"/>
      <c r="F927" s="283" t="s">
        <v>158</v>
      </c>
      <c r="G927" s="284">
        <v>20.222271348032141</v>
      </c>
      <c r="H927" s="285">
        <v>16.380039840119686</v>
      </c>
      <c r="I927" s="285">
        <v>16.380039840119686</v>
      </c>
      <c r="J927" s="285">
        <v>10.11113567401607</v>
      </c>
      <c r="K927" s="286">
        <f t="shared" si="15"/>
        <v>0.6172839488003462</v>
      </c>
      <c r="L927" s="286">
        <f t="shared" si="15"/>
        <v>0.6172839488003462</v>
      </c>
      <c r="M927" s="288"/>
    </row>
    <row r="928" spans="1:13" x14ac:dyDescent="0.3">
      <c r="A928" s="281"/>
      <c r="B928" s="282"/>
      <c r="C928" s="282"/>
      <c r="D928" s="282"/>
      <c r="E928" s="282"/>
      <c r="F928" s="283" t="s">
        <v>123</v>
      </c>
      <c r="G928" s="284">
        <v>2724.0794889902668</v>
      </c>
      <c r="H928" s="285">
        <v>1324.7338566802127</v>
      </c>
      <c r="I928" s="285">
        <v>938.90833810555193</v>
      </c>
      <c r="J928" s="285">
        <v>563.83815975276548</v>
      </c>
      <c r="K928" s="286">
        <f t="shared" si="15"/>
        <v>0.42562372578424595</v>
      </c>
      <c r="L928" s="286">
        <f t="shared" si="15"/>
        <v>0.60052524497804483</v>
      </c>
      <c r="M928" s="288"/>
    </row>
    <row r="929" spans="1:13" x14ac:dyDescent="0.3">
      <c r="A929" s="281"/>
      <c r="B929" s="282"/>
      <c r="C929" s="282"/>
      <c r="D929" s="282" t="s">
        <v>7</v>
      </c>
      <c r="E929" s="282" t="s">
        <v>125</v>
      </c>
      <c r="F929" s="283" t="s">
        <v>175</v>
      </c>
      <c r="G929" s="284">
        <v>99.808875476627819</v>
      </c>
      <c r="H929" s="285">
        <v>24.952218869156955</v>
      </c>
      <c r="I929" s="285">
        <v>24.952218869156955</v>
      </c>
      <c r="J929" s="285">
        <v>19.961775095325564</v>
      </c>
      <c r="K929" s="286">
        <f t="shared" si="15"/>
        <v>0.8</v>
      </c>
      <c r="L929" s="286">
        <f t="shared" si="15"/>
        <v>0.8</v>
      </c>
      <c r="M929" s="288"/>
    </row>
    <row r="930" spans="1:13" x14ac:dyDescent="0.3">
      <c r="A930" s="281"/>
      <c r="B930" s="282"/>
      <c r="C930" s="282"/>
      <c r="D930" s="282"/>
      <c r="E930" s="282"/>
      <c r="F930" s="283" t="s">
        <v>123</v>
      </c>
      <c r="G930" s="284">
        <v>99.808875476627819</v>
      </c>
      <c r="H930" s="285">
        <v>24.952218869156955</v>
      </c>
      <c r="I930" s="285">
        <v>24.952218869156955</v>
      </c>
      <c r="J930" s="285">
        <v>19.961775095325564</v>
      </c>
      <c r="K930" s="286">
        <f t="shared" si="15"/>
        <v>0.8</v>
      </c>
      <c r="L930" s="286">
        <f t="shared" si="15"/>
        <v>0.8</v>
      </c>
      <c r="M930" s="288"/>
    </row>
    <row r="931" spans="1:13" x14ac:dyDescent="0.3">
      <c r="A931" s="281"/>
      <c r="B931" s="282"/>
      <c r="C931" s="282"/>
      <c r="D931" s="282" t="s">
        <v>48</v>
      </c>
      <c r="E931" s="282" t="s">
        <v>125</v>
      </c>
      <c r="F931" s="283" t="s">
        <v>215</v>
      </c>
      <c r="G931" s="284">
        <v>131.8690686021298</v>
      </c>
      <c r="H931" s="285">
        <v>395.6072058063894</v>
      </c>
      <c r="I931" s="285">
        <v>395.6072058063894</v>
      </c>
      <c r="J931" s="285">
        <v>197.8036029031947</v>
      </c>
      <c r="K931" s="286">
        <f t="shared" si="15"/>
        <v>0.5</v>
      </c>
      <c r="L931" s="286">
        <f t="shared" si="15"/>
        <v>0.5</v>
      </c>
      <c r="M931" s="288"/>
    </row>
    <row r="932" spans="1:13" x14ac:dyDescent="0.3">
      <c r="A932" s="281"/>
      <c r="B932" s="282"/>
      <c r="C932" s="282"/>
      <c r="D932" s="282"/>
      <c r="E932" s="282"/>
      <c r="F932" s="283" t="s">
        <v>218</v>
      </c>
      <c r="G932" s="284">
        <v>999.95952114456679</v>
      </c>
      <c r="H932" s="285">
        <v>549.55637055871966</v>
      </c>
      <c r="I932" s="285">
        <v>549.55637055871966</v>
      </c>
      <c r="J932" s="285">
        <v>266.22958542699581</v>
      </c>
      <c r="K932" s="286">
        <f t="shared" si="15"/>
        <v>0.4844445441626436</v>
      </c>
      <c r="L932" s="286">
        <f t="shared" si="15"/>
        <v>0.4844445441626436</v>
      </c>
      <c r="M932" s="288"/>
    </row>
    <row r="933" spans="1:13" x14ac:dyDescent="0.3">
      <c r="A933" s="281"/>
      <c r="B933" s="282"/>
      <c r="C933" s="282"/>
      <c r="D933" s="282"/>
      <c r="E933" s="282"/>
      <c r="F933" s="283" t="s">
        <v>219</v>
      </c>
      <c r="G933" s="284">
        <v>108.12585120179797</v>
      </c>
      <c r="H933" s="285">
        <v>108.12585120179797</v>
      </c>
      <c r="I933" s="285">
        <v>90.104876001498297</v>
      </c>
      <c r="J933" s="285">
        <v>54.062925600898978</v>
      </c>
      <c r="K933" s="286">
        <f t="shared" si="15"/>
        <v>0.49999999999999994</v>
      </c>
      <c r="L933" s="286">
        <f t="shared" si="15"/>
        <v>0.6</v>
      </c>
      <c r="M933" s="288"/>
    </row>
    <row r="934" spans="1:13" x14ac:dyDescent="0.3">
      <c r="A934" s="281"/>
      <c r="B934" s="282"/>
      <c r="C934" s="282"/>
      <c r="D934" s="282"/>
      <c r="E934" s="282"/>
      <c r="F934" s="283" t="s">
        <v>220</v>
      </c>
      <c r="G934" s="284">
        <v>270.98335902154457</v>
      </c>
      <c r="H934" s="285">
        <v>376.47330275685658</v>
      </c>
      <c r="I934" s="285">
        <v>376.47330275685658</v>
      </c>
      <c r="J934" s="285">
        <v>300.0172885323168</v>
      </c>
      <c r="K934" s="286">
        <f t="shared" si="15"/>
        <v>0.796915176548605</v>
      </c>
      <c r="L934" s="286">
        <f t="shared" si="15"/>
        <v>0.796915176548605</v>
      </c>
      <c r="M934" s="288"/>
    </row>
    <row r="935" spans="1:13" x14ac:dyDescent="0.3">
      <c r="A935" s="281"/>
      <c r="B935" s="282"/>
      <c r="C935" s="282"/>
      <c r="D935" s="282"/>
      <c r="E935" s="282"/>
      <c r="F935" s="283" t="s">
        <v>221</v>
      </c>
      <c r="G935" s="284">
        <v>29.059528568668675</v>
      </c>
      <c r="H935" s="285">
        <v>29.059528568668675</v>
      </c>
      <c r="I935" s="285">
        <v>29.059528568668675</v>
      </c>
      <c r="J935" s="285">
        <v>17.435717141201206</v>
      </c>
      <c r="K935" s="286">
        <f t="shared" si="15"/>
        <v>0.6</v>
      </c>
      <c r="L935" s="286">
        <f t="shared" si="15"/>
        <v>0.6</v>
      </c>
      <c r="M935" s="288"/>
    </row>
    <row r="936" spans="1:13" x14ac:dyDescent="0.3">
      <c r="A936" s="281"/>
      <c r="B936" s="282"/>
      <c r="C936" s="282"/>
      <c r="D936" s="282"/>
      <c r="E936" s="282"/>
      <c r="F936" s="283" t="s">
        <v>223</v>
      </c>
      <c r="G936" s="284">
        <v>67.740957543731696</v>
      </c>
      <c r="H936" s="285">
        <v>186.28763324526216</v>
      </c>
      <c r="I936" s="285">
        <v>186.28763324526216</v>
      </c>
      <c r="J936" s="285">
        <v>39.516010442308144</v>
      </c>
      <c r="K936" s="286">
        <f t="shared" si="15"/>
        <v>0.21212363780628551</v>
      </c>
      <c r="L936" s="286">
        <f t="shared" si="15"/>
        <v>0.21212363780628551</v>
      </c>
      <c r="M936" s="288"/>
    </row>
    <row r="937" spans="1:13" x14ac:dyDescent="0.3">
      <c r="A937" s="281"/>
      <c r="B937" s="282"/>
      <c r="C937" s="282"/>
      <c r="D937" s="282"/>
      <c r="E937" s="282"/>
      <c r="F937" s="283" t="s">
        <v>123</v>
      </c>
      <c r="G937" s="284">
        <v>1607.7382860824396</v>
      </c>
      <c r="H937" s="285">
        <v>1645.1098921376943</v>
      </c>
      <c r="I937" s="285">
        <v>1627.0889169373945</v>
      </c>
      <c r="J937" s="285">
        <v>875.06513004691556</v>
      </c>
      <c r="K937" s="286">
        <f t="shared" si="15"/>
        <v>0.53191895218004892</v>
      </c>
      <c r="L937" s="286">
        <f t="shared" si="15"/>
        <v>0.53781027019347916</v>
      </c>
      <c r="M937" s="288"/>
    </row>
    <row r="938" spans="1:13" x14ac:dyDescent="0.3">
      <c r="A938" s="281"/>
      <c r="B938" s="282" t="s">
        <v>78</v>
      </c>
      <c r="C938" s="282" t="s">
        <v>8</v>
      </c>
      <c r="D938" s="282" t="s">
        <v>41</v>
      </c>
      <c r="E938" s="282" t="s">
        <v>125</v>
      </c>
      <c r="F938" s="283" t="s">
        <v>126</v>
      </c>
      <c r="G938" s="284">
        <v>274.28373241458502</v>
      </c>
      <c r="H938" s="285">
        <v>180.68440643930606</v>
      </c>
      <c r="I938" s="285">
        <v>83.656537078561669</v>
      </c>
      <c r="J938" s="285">
        <v>28.861505292103775</v>
      </c>
      <c r="K938" s="286">
        <f t="shared" si="15"/>
        <v>0.159734344877175</v>
      </c>
      <c r="L938" s="286">
        <f t="shared" si="15"/>
        <v>0.34499999999999997</v>
      </c>
      <c r="M938" s="288"/>
    </row>
    <row r="939" spans="1:13" x14ac:dyDescent="0.3">
      <c r="A939" s="281"/>
      <c r="B939" s="282"/>
      <c r="C939" s="282"/>
      <c r="D939" s="282"/>
      <c r="E939" s="282"/>
      <c r="F939" s="283" t="s">
        <v>127</v>
      </c>
      <c r="G939" s="284">
        <v>63.893881385054826</v>
      </c>
      <c r="H939" s="285">
        <v>136.56056462070973</v>
      </c>
      <c r="I939" s="285">
        <v>136.56056462070973</v>
      </c>
      <c r="J939" s="285">
        <v>619.5183294748158</v>
      </c>
      <c r="K939" s="286">
        <f t="shared" si="15"/>
        <v>4.5365829527396695</v>
      </c>
      <c r="L939" s="286">
        <f t="shared" si="15"/>
        <v>4.5365829527396695</v>
      </c>
      <c r="M939" s="288"/>
    </row>
    <row r="940" spans="1:13" x14ac:dyDescent="0.3">
      <c r="A940" s="281"/>
      <c r="B940" s="282"/>
      <c r="C940" s="282"/>
      <c r="D940" s="282"/>
      <c r="E940" s="282"/>
      <c r="F940" s="283" t="s">
        <v>129</v>
      </c>
      <c r="G940" s="284">
        <v>1718.8618767812286</v>
      </c>
      <c r="H940" s="285">
        <v>1689.5094534875243</v>
      </c>
      <c r="I940" s="285">
        <v>1654.2921976355053</v>
      </c>
      <c r="J940" s="285">
        <v>9353.1366412523294</v>
      </c>
      <c r="K940" s="286">
        <f t="shared" si="15"/>
        <v>5.5360072842122126</v>
      </c>
      <c r="L940" s="286">
        <f t="shared" si="15"/>
        <v>5.6538600947407307</v>
      </c>
      <c r="M940" s="288"/>
    </row>
    <row r="941" spans="1:13" x14ac:dyDescent="0.3">
      <c r="A941" s="281"/>
      <c r="B941" s="282"/>
      <c r="C941" s="282"/>
      <c r="D941" s="282"/>
      <c r="E941" s="282"/>
      <c r="F941" s="283" t="s">
        <v>130</v>
      </c>
      <c r="G941" s="284">
        <v>1117.2926889238634</v>
      </c>
      <c r="H941" s="285">
        <v>1756.6640172488007</v>
      </c>
      <c r="I941" s="285">
        <v>1535.5856984427965</v>
      </c>
      <c r="J941" s="285">
        <v>2402.7297872558283</v>
      </c>
      <c r="K941" s="286">
        <f t="shared" si="15"/>
        <v>1.3677799304040299</v>
      </c>
      <c r="L941" s="286">
        <f t="shared" si="15"/>
        <v>1.5646992477804291</v>
      </c>
      <c r="M941" s="288"/>
    </row>
    <row r="942" spans="1:13" x14ac:dyDescent="0.3">
      <c r="A942" s="281"/>
      <c r="B942" s="282"/>
      <c r="C942" s="282"/>
      <c r="D942" s="282"/>
      <c r="E942" s="282"/>
      <c r="F942" s="283" t="s">
        <v>131</v>
      </c>
      <c r="G942" s="284">
        <v>117.15957236878512</v>
      </c>
      <c r="H942" s="285">
        <v>94.89925389804614</v>
      </c>
      <c r="I942" s="285">
        <v>23.935890809309939</v>
      </c>
      <c r="J942" s="285">
        <v>67.966109505393845</v>
      </c>
      <c r="K942" s="286">
        <f t="shared" si="15"/>
        <v>0.71619224296971196</v>
      </c>
      <c r="L942" s="286">
        <f t="shared" si="15"/>
        <v>2.8395061644815915</v>
      </c>
      <c r="M942" s="288"/>
    </row>
    <row r="943" spans="1:13" x14ac:dyDescent="0.3">
      <c r="A943" s="281"/>
      <c r="B943" s="282"/>
      <c r="C943" s="282"/>
      <c r="D943" s="282"/>
      <c r="E943" s="282"/>
      <c r="F943" s="283" t="s">
        <v>133</v>
      </c>
      <c r="G943" s="284">
        <v>547.90104304281476</v>
      </c>
      <c r="H943" s="285">
        <v>906.84336731457586</v>
      </c>
      <c r="I943" s="285">
        <v>906.84336731457586</v>
      </c>
      <c r="J943" s="285">
        <v>859.27794423198486</v>
      </c>
      <c r="K943" s="286">
        <f t="shared" si="15"/>
        <v>0.94754835862840803</v>
      </c>
      <c r="L943" s="286">
        <f t="shared" si="15"/>
        <v>0.94754835862840803</v>
      </c>
      <c r="M943" s="288"/>
    </row>
    <row r="944" spans="1:13" x14ac:dyDescent="0.3">
      <c r="A944" s="281"/>
      <c r="B944" s="282"/>
      <c r="C944" s="282"/>
      <c r="D944" s="282"/>
      <c r="E944" s="282"/>
      <c r="F944" s="283" t="s">
        <v>134</v>
      </c>
      <c r="G944" s="284">
        <v>391.72931262759857</v>
      </c>
      <c r="H944" s="285">
        <v>736.26374181162362</v>
      </c>
      <c r="I944" s="285">
        <v>512.317603792716</v>
      </c>
      <c r="J944" s="285">
        <v>405.26902992134507</v>
      </c>
      <c r="K944" s="286">
        <f t="shared" si="15"/>
        <v>0.55044002156639538</v>
      </c>
      <c r="L944" s="286">
        <f t="shared" si="15"/>
        <v>0.79105036977280441</v>
      </c>
      <c r="M944" s="288"/>
    </row>
    <row r="945" spans="1:13" x14ac:dyDescent="0.3">
      <c r="A945" s="281"/>
      <c r="B945" s="282"/>
      <c r="C945" s="282"/>
      <c r="D945" s="282"/>
      <c r="E945" s="282"/>
      <c r="F945" s="283" t="s">
        <v>123</v>
      </c>
      <c r="G945" s="284">
        <v>4231.1221075439298</v>
      </c>
      <c r="H945" s="285">
        <v>5501.4248048205864</v>
      </c>
      <c r="I945" s="285">
        <v>4853.191859694175</v>
      </c>
      <c r="J945" s="285">
        <v>13736.759346933801</v>
      </c>
      <c r="K945" s="286">
        <f t="shared" ref="K945:L1008" si="16">IFERROR($J945/H945,"")</f>
        <v>2.4969457611957284</v>
      </c>
      <c r="L945" s="286">
        <f t="shared" si="16"/>
        <v>2.8304587463392443</v>
      </c>
      <c r="M945" s="288"/>
    </row>
    <row r="946" spans="1:13" x14ac:dyDescent="0.3">
      <c r="A946" s="281"/>
      <c r="B946" s="282"/>
      <c r="C946" s="282"/>
      <c r="D946" s="282" t="s">
        <v>42</v>
      </c>
      <c r="E946" s="282" t="s">
        <v>125</v>
      </c>
      <c r="F946" s="283" t="s">
        <v>141</v>
      </c>
      <c r="G946" s="284">
        <v>79.569198156812632</v>
      </c>
      <c r="H946" s="285">
        <v>19.892299539203158</v>
      </c>
      <c r="I946" s="289"/>
      <c r="J946" s="289"/>
      <c r="K946" s="286">
        <f t="shared" si="16"/>
        <v>0</v>
      </c>
      <c r="L946" s="286" t="str">
        <f t="shared" si="16"/>
        <v/>
      </c>
      <c r="M946" s="288"/>
    </row>
    <row r="947" spans="1:13" x14ac:dyDescent="0.3">
      <c r="A947" s="281"/>
      <c r="B947" s="282"/>
      <c r="C947" s="282"/>
      <c r="D947" s="282"/>
      <c r="E947" s="282"/>
      <c r="F947" s="283" t="s">
        <v>123</v>
      </c>
      <c r="G947" s="284">
        <v>79.569198156812632</v>
      </c>
      <c r="H947" s="285">
        <v>19.892299539203158</v>
      </c>
      <c r="I947" s="289"/>
      <c r="J947" s="289"/>
      <c r="K947" s="286">
        <f t="shared" si="16"/>
        <v>0</v>
      </c>
      <c r="L947" s="286" t="str">
        <f t="shared" si="16"/>
        <v/>
      </c>
      <c r="M947" s="288"/>
    </row>
    <row r="948" spans="1:13" x14ac:dyDescent="0.3">
      <c r="A948" s="281"/>
      <c r="B948" s="282"/>
      <c r="C948" s="282"/>
      <c r="D948" s="282" t="s">
        <v>43</v>
      </c>
      <c r="E948" s="282" t="s">
        <v>125</v>
      </c>
      <c r="F948" s="283" t="s">
        <v>147</v>
      </c>
      <c r="G948" s="284">
        <v>2333.1996014165707</v>
      </c>
      <c r="H948" s="285">
        <v>1400.9646126930531</v>
      </c>
      <c r="I948" s="285">
        <v>1353.4710513114085</v>
      </c>
      <c r="J948" s="285">
        <v>3904.0194089327993</v>
      </c>
      <c r="K948" s="286">
        <f t="shared" si="16"/>
        <v>2.78666525446932</v>
      </c>
      <c r="L948" s="286">
        <f t="shared" si="16"/>
        <v>2.8844498780746788</v>
      </c>
      <c r="M948" s="288"/>
    </row>
    <row r="949" spans="1:13" x14ac:dyDescent="0.3">
      <c r="A949" s="281"/>
      <c r="B949" s="282"/>
      <c r="C949" s="282"/>
      <c r="D949" s="282"/>
      <c r="E949" s="282"/>
      <c r="F949" s="283" t="s">
        <v>149</v>
      </c>
      <c r="G949" s="284">
        <v>152.91712993547731</v>
      </c>
      <c r="H949" s="285">
        <v>198.69062964327188</v>
      </c>
      <c r="I949" s="285">
        <v>133.67543960248187</v>
      </c>
      <c r="J949" s="285">
        <v>489.59593818506295</v>
      </c>
      <c r="K949" s="286">
        <f t="shared" si="16"/>
        <v>2.464111866090922</v>
      </c>
      <c r="L949" s="286">
        <f t="shared" si="16"/>
        <v>3.6625721197626264</v>
      </c>
      <c r="M949" s="288"/>
    </row>
    <row r="950" spans="1:13" x14ac:dyDescent="0.3">
      <c r="A950" s="281"/>
      <c r="B950" s="282"/>
      <c r="C950" s="282"/>
      <c r="D950" s="282"/>
      <c r="E950" s="282"/>
      <c r="F950" s="283" t="s">
        <v>150</v>
      </c>
      <c r="G950" s="284">
        <v>1140.4772132030919</v>
      </c>
      <c r="H950" s="285">
        <v>882.84615882629305</v>
      </c>
      <c r="I950" s="285">
        <v>284.865068484044</v>
      </c>
      <c r="J950" s="285">
        <v>829.57879333360393</v>
      </c>
      <c r="K950" s="286">
        <f t="shared" si="16"/>
        <v>0.93966404570020912</v>
      </c>
      <c r="L950" s="286">
        <f t="shared" si="16"/>
        <v>2.9121815382571929</v>
      </c>
      <c r="M950" s="288"/>
    </row>
    <row r="951" spans="1:13" x14ac:dyDescent="0.3">
      <c r="A951" s="281"/>
      <c r="B951" s="282"/>
      <c r="C951" s="282"/>
      <c r="D951" s="282"/>
      <c r="E951" s="282"/>
      <c r="F951" s="283" t="s">
        <v>151</v>
      </c>
      <c r="G951" s="284">
        <v>1538.8375029476788</v>
      </c>
      <c r="H951" s="285">
        <v>1778.1459549838007</v>
      </c>
      <c r="I951" s="285">
        <v>1594.3598775416792</v>
      </c>
      <c r="J951" s="285">
        <v>9148.5487265519896</v>
      </c>
      <c r="K951" s="286">
        <f t="shared" si="16"/>
        <v>5.1449931322624947</v>
      </c>
      <c r="L951" s="286">
        <f t="shared" si="16"/>
        <v>5.7380700903349418</v>
      </c>
      <c r="M951" s="288"/>
    </row>
    <row r="952" spans="1:13" x14ac:dyDescent="0.3">
      <c r="A952" s="281"/>
      <c r="B952" s="282"/>
      <c r="C952" s="282"/>
      <c r="D952" s="282"/>
      <c r="E952" s="282"/>
      <c r="F952" s="283" t="s">
        <v>153</v>
      </c>
      <c r="G952" s="284">
        <v>2019.987045760332</v>
      </c>
      <c r="H952" s="285">
        <v>1614.2956102484816</v>
      </c>
      <c r="I952" s="285">
        <v>1593.4195806473981</v>
      </c>
      <c r="J952" s="285">
        <v>4017.7887277657956</v>
      </c>
      <c r="K952" s="286">
        <f t="shared" si="16"/>
        <v>2.4888804146270056</v>
      </c>
      <c r="L952" s="286">
        <f t="shared" si="16"/>
        <v>2.5214882360949704</v>
      </c>
      <c r="M952" s="288"/>
    </row>
    <row r="953" spans="1:13" x14ac:dyDescent="0.3">
      <c r="A953" s="281"/>
      <c r="B953" s="282"/>
      <c r="C953" s="282"/>
      <c r="D953" s="282"/>
      <c r="E953" s="282"/>
      <c r="F953" s="283" t="s">
        <v>154</v>
      </c>
      <c r="G953" s="284">
        <v>78.915548595458844</v>
      </c>
      <c r="H953" s="285">
        <v>63.921594550470992</v>
      </c>
      <c r="I953" s="285">
        <v>15.980398637617748</v>
      </c>
      <c r="J953" s="285">
        <v>90.752880884777667</v>
      </c>
      <c r="K953" s="286">
        <f t="shared" si="16"/>
        <v>1.4197530822407962</v>
      </c>
      <c r="L953" s="286">
        <f t="shared" si="16"/>
        <v>5.6790123289631849</v>
      </c>
      <c r="M953" s="288"/>
    </row>
    <row r="954" spans="1:13" x14ac:dyDescent="0.3">
      <c r="A954" s="281"/>
      <c r="B954" s="282"/>
      <c r="C954" s="282"/>
      <c r="D954" s="282"/>
      <c r="E954" s="282"/>
      <c r="F954" s="283" t="s">
        <v>155</v>
      </c>
      <c r="G954" s="284">
        <v>308.55363321799371</v>
      </c>
      <c r="H954" s="285">
        <v>124.96422182111206</v>
      </c>
      <c r="I954" s="285">
        <v>62.482110910556024</v>
      </c>
      <c r="J954" s="285">
        <v>177.4183391</v>
      </c>
      <c r="K954" s="286">
        <f t="shared" si="16"/>
        <v>1.419753082238024</v>
      </c>
      <c r="L954" s="286">
        <f t="shared" si="16"/>
        <v>2.8395061644760484</v>
      </c>
      <c r="M954" s="288"/>
    </row>
    <row r="955" spans="1:13" x14ac:dyDescent="0.3">
      <c r="A955" s="281"/>
      <c r="B955" s="282"/>
      <c r="C955" s="282"/>
      <c r="D955" s="282"/>
      <c r="E955" s="282"/>
      <c r="F955" s="283" t="s">
        <v>156</v>
      </c>
      <c r="G955" s="284">
        <v>2172.4846342857822</v>
      </c>
      <c r="H955" s="285">
        <v>2802.0902463670268</v>
      </c>
      <c r="I955" s="285">
        <v>2802.0902463670268</v>
      </c>
      <c r="J955" s="285">
        <v>1695.7156748575389</v>
      </c>
      <c r="K955" s="286">
        <f t="shared" si="16"/>
        <v>0.60516097832897153</v>
      </c>
      <c r="L955" s="286">
        <f t="shared" si="16"/>
        <v>0.60516097832897153</v>
      </c>
      <c r="M955" s="288"/>
    </row>
    <row r="956" spans="1:13" x14ac:dyDescent="0.3">
      <c r="A956" s="281"/>
      <c r="B956" s="282"/>
      <c r="C956" s="282"/>
      <c r="D956" s="282"/>
      <c r="E956" s="282"/>
      <c r="F956" s="283" t="s">
        <v>158</v>
      </c>
      <c r="G956" s="284">
        <v>287.08945017031687</v>
      </c>
      <c r="H956" s="285">
        <v>240.08095177086506</v>
      </c>
      <c r="I956" s="285">
        <v>240.08095177086506</v>
      </c>
      <c r="J956" s="285">
        <v>654.32246932894225</v>
      </c>
      <c r="K956" s="286">
        <f t="shared" si="16"/>
        <v>2.7254243391763633</v>
      </c>
      <c r="L956" s="286">
        <f t="shared" si="16"/>
        <v>2.7254243391763633</v>
      </c>
      <c r="M956" s="288"/>
    </row>
    <row r="957" spans="1:13" x14ac:dyDescent="0.3">
      <c r="A957" s="281"/>
      <c r="B957" s="282"/>
      <c r="C957" s="282"/>
      <c r="D957" s="282"/>
      <c r="E957" s="282"/>
      <c r="F957" s="283" t="s">
        <v>159</v>
      </c>
      <c r="G957" s="284">
        <v>384.35273626314455</v>
      </c>
      <c r="H957" s="285">
        <v>935.09496985901569</v>
      </c>
      <c r="I957" s="285">
        <v>935.09496985901569</v>
      </c>
      <c r="J957" s="285">
        <v>3519.0098296346209</v>
      </c>
      <c r="K957" s="286">
        <f t="shared" si="16"/>
        <v>3.7632646341421152</v>
      </c>
      <c r="L957" s="286">
        <f t="shared" si="16"/>
        <v>3.7632646341421152</v>
      </c>
      <c r="M957" s="288"/>
    </row>
    <row r="958" spans="1:13" x14ac:dyDescent="0.3">
      <c r="A958" s="281"/>
      <c r="B958" s="282"/>
      <c r="C958" s="282"/>
      <c r="D958" s="282"/>
      <c r="E958" s="282"/>
      <c r="F958" s="283" t="s">
        <v>160</v>
      </c>
      <c r="G958" s="284">
        <v>792.8477821570317</v>
      </c>
      <c r="H958" s="285">
        <v>873.37057010982244</v>
      </c>
      <c r="I958" s="285">
        <v>757.0170089437288</v>
      </c>
      <c r="J958" s="285">
        <v>472.56524962042124</v>
      </c>
      <c r="K958" s="286">
        <f t="shared" si="16"/>
        <v>0.5410821772492268</v>
      </c>
      <c r="L958" s="286">
        <f t="shared" si="16"/>
        <v>0.624246541408356</v>
      </c>
      <c r="M958" s="288"/>
    </row>
    <row r="959" spans="1:13" x14ac:dyDescent="0.3">
      <c r="A959" s="281"/>
      <c r="B959" s="282"/>
      <c r="C959" s="282"/>
      <c r="D959" s="282"/>
      <c r="E959" s="282"/>
      <c r="F959" s="283" t="s">
        <v>161</v>
      </c>
      <c r="G959" s="284">
        <v>1118.1161390488032</v>
      </c>
      <c r="H959" s="285">
        <v>818.29713201036463</v>
      </c>
      <c r="I959" s="285">
        <v>780.79479187354218</v>
      </c>
      <c r="J959" s="285">
        <v>1662.8474573082608</v>
      </c>
      <c r="K959" s="286">
        <f t="shared" si="16"/>
        <v>2.0320827145306417</v>
      </c>
      <c r="L959" s="286">
        <f t="shared" si="16"/>
        <v>2.1296856416244849</v>
      </c>
      <c r="M959" s="288"/>
    </row>
    <row r="960" spans="1:13" x14ac:dyDescent="0.3">
      <c r="A960" s="281"/>
      <c r="B960" s="282"/>
      <c r="C960" s="282"/>
      <c r="D960" s="282"/>
      <c r="E960" s="282"/>
      <c r="F960" s="283" t="s">
        <v>123</v>
      </c>
      <c r="G960" s="284">
        <v>12327.778417001682</v>
      </c>
      <c r="H960" s="285">
        <v>11732.762652883577</v>
      </c>
      <c r="I960" s="285">
        <v>10553.331495949365</v>
      </c>
      <c r="J960" s="285">
        <v>26662.163495503817</v>
      </c>
      <c r="K960" s="286">
        <f t="shared" si="16"/>
        <v>2.2724540062992769</v>
      </c>
      <c r="L960" s="286">
        <f t="shared" si="16"/>
        <v>2.5264214912359595</v>
      </c>
      <c r="M960" s="288"/>
    </row>
    <row r="961" spans="1:13" x14ac:dyDescent="0.3">
      <c r="A961" s="281"/>
      <c r="B961" s="282"/>
      <c r="C961" s="282"/>
      <c r="D961" s="282" t="s">
        <v>44</v>
      </c>
      <c r="E961" s="282" t="s">
        <v>125</v>
      </c>
      <c r="F961" s="283" t="s">
        <v>163</v>
      </c>
      <c r="G961" s="284">
        <v>273.8145690835932</v>
      </c>
      <c r="H961" s="285">
        <v>17.113410567724575</v>
      </c>
      <c r="I961" s="285">
        <v>17.113410567724575</v>
      </c>
      <c r="J961" s="285">
        <v>125.95470177845289</v>
      </c>
      <c r="K961" s="286">
        <f t="shared" si="16"/>
        <v>7.3600000000000012</v>
      </c>
      <c r="L961" s="286">
        <f t="shared" si="16"/>
        <v>7.3600000000000012</v>
      </c>
      <c r="M961" s="288"/>
    </row>
    <row r="962" spans="1:13" x14ac:dyDescent="0.3">
      <c r="A962" s="281"/>
      <c r="B962" s="282"/>
      <c r="C962" s="282"/>
      <c r="D962" s="282"/>
      <c r="E962" s="282"/>
      <c r="F962" s="283" t="s">
        <v>165</v>
      </c>
      <c r="G962" s="284">
        <v>99.778175601777562</v>
      </c>
      <c r="H962" s="285">
        <v>49.889087800888781</v>
      </c>
      <c r="I962" s="285">
        <v>49.889087800888781</v>
      </c>
      <c r="J962" s="285">
        <v>67.675825485511055</v>
      </c>
      <c r="K962" s="286">
        <f t="shared" si="16"/>
        <v>1.3565256144912996</v>
      </c>
      <c r="L962" s="286">
        <f t="shared" si="16"/>
        <v>1.3565256144912996</v>
      </c>
      <c r="M962" s="288"/>
    </row>
    <row r="963" spans="1:13" x14ac:dyDescent="0.3">
      <c r="A963" s="281"/>
      <c r="B963" s="282"/>
      <c r="C963" s="282"/>
      <c r="D963" s="282"/>
      <c r="E963" s="282"/>
      <c r="F963" s="283" t="s">
        <v>166</v>
      </c>
      <c r="G963" s="284">
        <v>93.332389738381508</v>
      </c>
      <c r="H963" s="285">
        <v>69.999292303786135</v>
      </c>
      <c r="I963" s="285">
        <v>69.999292303786135</v>
      </c>
      <c r="J963" s="285">
        <v>289.79707013767455</v>
      </c>
      <c r="K963" s="286">
        <f t="shared" si="16"/>
        <v>4.1399999999999997</v>
      </c>
      <c r="L963" s="286">
        <f t="shared" si="16"/>
        <v>4.1399999999999997</v>
      </c>
      <c r="M963" s="288"/>
    </row>
    <row r="964" spans="1:13" x14ac:dyDescent="0.3">
      <c r="A964" s="281"/>
      <c r="B964" s="282"/>
      <c r="C964" s="282"/>
      <c r="D964" s="282"/>
      <c r="E964" s="282"/>
      <c r="F964" s="283" t="s">
        <v>169</v>
      </c>
      <c r="G964" s="284">
        <v>76.991972477064223</v>
      </c>
      <c r="H964" s="285">
        <v>19.247993119266056</v>
      </c>
      <c r="I964" s="285">
        <v>9.6239965596330279</v>
      </c>
      <c r="J964" s="285">
        <v>30.989268922018351</v>
      </c>
      <c r="K964" s="286">
        <f t="shared" si="16"/>
        <v>1.61</v>
      </c>
      <c r="L964" s="286">
        <f t="shared" si="16"/>
        <v>3.22</v>
      </c>
      <c r="M964" s="288"/>
    </row>
    <row r="965" spans="1:13" x14ac:dyDescent="0.3">
      <c r="A965" s="281"/>
      <c r="B965" s="282"/>
      <c r="C965" s="282"/>
      <c r="D965" s="282"/>
      <c r="E965" s="282"/>
      <c r="F965" s="283" t="s">
        <v>171</v>
      </c>
      <c r="G965" s="284">
        <v>43.590325342465754</v>
      </c>
      <c r="H965" s="285">
        <v>10.897581335616438</v>
      </c>
      <c r="I965" s="289"/>
      <c r="J965" s="289"/>
      <c r="K965" s="286">
        <f t="shared" si="16"/>
        <v>0</v>
      </c>
      <c r="L965" s="286" t="str">
        <f t="shared" si="16"/>
        <v/>
      </c>
      <c r="M965" s="288"/>
    </row>
    <row r="966" spans="1:13" x14ac:dyDescent="0.3">
      <c r="A966" s="281"/>
      <c r="B966" s="282"/>
      <c r="C966" s="282"/>
      <c r="D966" s="282"/>
      <c r="E966" s="282"/>
      <c r="F966" s="283" t="s">
        <v>123</v>
      </c>
      <c r="G966" s="284">
        <v>587.50743224328221</v>
      </c>
      <c r="H966" s="285">
        <v>167.14736512728194</v>
      </c>
      <c r="I966" s="285">
        <v>146.62578723203251</v>
      </c>
      <c r="J966" s="285">
        <v>514.4168663236569</v>
      </c>
      <c r="K966" s="286">
        <f t="shared" si="16"/>
        <v>3.0776247410895818</v>
      </c>
      <c r="L966" s="286">
        <f t="shared" si="16"/>
        <v>3.5083655885823277</v>
      </c>
      <c r="M966" s="288"/>
    </row>
    <row r="967" spans="1:13" x14ac:dyDescent="0.3">
      <c r="A967" s="281"/>
      <c r="B967" s="282"/>
      <c r="C967" s="282"/>
      <c r="D967" s="282" t="s">
        <v>7</v>
      </c>
      <c r="E967" s="282" t="s">
        <v>125</v>
      </c>
      <c r="F967" s="283" t="s">
        <v>175</v>
      </c>
      <c r="G967" s="284">
        <v>93.058504944799211</v>
      </c>
      <c r="H967" s="285">
        <v>104.54565553086033</v>
      </c>
      <c r="I967" s="285">
        <v>104.54565553086033</v>
      </c>
      <c r="J967" s="285">
        <v>387.57383351337216</v>
      </c>
      <c r="K967" s="286">
        <f t="shared" si="16"/>
        <v>3.7072208457190849</v>
      </c>
      <c r="L967" s="286">
        <f t="shared" si="16"/>
        <v>3.7072208457190849</v>
      </c>
      <c r="M967" s="288"/>
    </row>
    <row r="968" spans="1:13" x14ac:dyDescent="0.3">
      <c r="A968" s="281"/>
      <c r="B968" s="282"/>
      <c r="C968" s="282"/>
      <c r="D968" s="282"/>
      <c r="E968" s="282"/>
      <c r="F968" s="283" t="s">
        <v>7</v>
      </c>
      <c r="G968" s="284">
        <v>1161.6769876125052</v>
      </c>
      <c r="H968" s="285">
        <v>902.67037781808676</v>
      </c>
      <c r="I968" s="285">
        <v>902.67037781808676</v>
      </c>
      <c r="J968" s="285">
        <v>1383.1663186188912</v>
      </c>
      <c r="K968" s="286">
        <f t="shared" si="16"/>
        <v>1.5323049837552527</v>
      </c>
      <c r="L968" s="286">
        <f t="shared" si="16"/>
        <v>1.5323049837552527</v>
      </c>
      <c r="M968" s="288"/>
    </row>
    <row r="969" spans="1:13" x14ac:dyDescent="0.3">
      <c r="A969" s="281"/>
      <c r="B969" s="282"/>
      <c r="C969" s="282"/>
      <c r="D969" s="282"/>
      <c r="E969" s="282"/>
      <c r="F969" s="283" t="s">
        <v>123</v>
      </c>
      <c r="G969" s="284">
        <v>1254.7354925573043</v>
      </c>
      <c r="H969" s="285">
        <v>1007.2160333489471</v>
      </c>
      <c r="I969" s="285">
        <v>1007.2160333489471</v>
      </c>
      <c r="J969" s="285">
        <v>1770.7401521322633</v>
      </c>
      <c r="K969" s="286">
        <f t="shared" si="16"/>
        <v>1.7580539760121108</v>
      </c>
      <c r="L969" s="286">
        <f t="shared" si="16"/>
        <v>1.7580539760121108</v>
      </c>
      <c r="M969" s="288"/>
    </row>
    <row r="970" spans="1:13" x14ac:dyDescent="0.3">
      <c r="A970" s="281"/>
      <c r="B970" s="282"/>
      <c r="C970" s="282"/>
      <c r="D970" s="282" t="s">
        <v>45</v>
      </c>
      <c r="E970" s="282" t="s">
        <v>125</v>
      </c>
      <c r="F970" s="283" t="s">
        <v>180</v>
      </c>
      <c r="G970" s="284">
        <v>700.68234264704347</v>
      </c>
      <c r="H970" s="285">
        <v>854.77938500205141</v>
      </c>
      <c r="I970" s="285">
        <v>854.77938500205141</v>
      </c>
      <c r="J970" s="285">
        <v>1918.6221882304803</v>
      </c>
      <c r="K970" s="286">
        <f t="shared" si="16"/>
        <v>2.2445817270451318</v>
      </c>
      <c r="L970" s="286">
        <f t="shared" si="16"/>
        <v>2.2445817270451318</v>
      </c>
      <c r="M970" s="288"/>
    </row>
    <row r="971" spans="1:13" x14ac:dyDescent="0.3">
      <c r="A971" s="281"/>
      <c r="B971" s="282"/>
      <c r="C971" s="282"/>
      <c r="D971" s="282"/>
      <c r="E971" s="282"/>
      <c r="F971" s="283" t="s">
        <v>183</v>
      </c>
      <c r="G971" s="284">
        <v>5555.7349194173976</v>
      </c>
      <c r="H971" s="285">
        <v>4475.3955601658663</v>
      </c>
      <c r="I971" s="285">
        <v>4019.5830322255274</v>
      </c>
      <c r="J971" s="285">
        <v>9760.0625543647166</v>
      </c>
      <c r="K971" s="286">
        <f t="shared" si="16"/>
        <v>2.1808267946717521</v>
      </c>
      <c r="L971" s="286">
        <f t="shared" si="16"/>
        <v>2.4281281108306527</v>
      </c>
      <c r="M971" s="288"/>
    </row>
    <row r="972" spans="1:13" x14ac:dyDescent="0.3">
      <c r="A972" s="281"/>
      <c r="B972" s="282"/>
      <c r="C972" s="282"/>
      <c r="D972" s="282"/>
      <c r="E972" s="282"/>
      <c r="F972" s="283" t="s">
        <v>184</v>
      </c>
      <c r="G972" s="284">
        <v>163.23020467325262</v>
      </c>
      <c r="H972" s="285">
        <v>103.78360441403036</v>
      </c>
      <c r="I972" s="285">
        <v>103.78360441403036</v>
      </c>
      <c r="J972" s="285">
        <v>293.74871586476849</v>
      </c>
      <c r="K972" s="286">
        <f t="shared" si="16"/>
        <v>2.8303961644355549</v>
      </c>
      <c r="L972" s="286">
        <f t="shared" si="16"/>
        <v>2.8303961644355549</v>
      </c>
      <c r="M972" s="288"/>
    </row>
    <row r="973" spans="1:13" x14ac:dyDescent="0.3">
      <c r="A973" s="281"/>
      <c r="B973" s="282"/>
      <c r="C973" s="282"/>
      <c r="D973" s="282"/>
      <c r="E973" s="282"/>
      <c r="F973" s="283" t="s">
        <v>123</v>
      </c>
      <c r="G973" s="284">
        <v>6419.6474667376933</v>
      </c>
      <c r="H973" s="285">
        <v>5433.9585495819483</v>
      </c>
      <c r="I973" s="285">
        <v>4978.1460216416108</v>
      </c>
      <c r="J973" s="285">
        <v>11972.433458459964</v>
      </c>
      <c r="K973" s="286">
        <f t="shared" si="16"/>
        <v>2.2032618300669666</v>
      </c>
      <c r="L973" s="286">
        <f t="shared" si="16"/>
        <v>2.4049984485010931</v>
      </c>
      <c r="M973" s="288"/>
    </row>
    <row r="974" spans="1:13" x14ac:dyDescent="0.3">
      <c r="A974" s="281"/>
      <c r="B974" s="282"/>
      <c r="C974" s="282"/>
      <c r="D974" s="282" t="s">
        <v>46</v>
      </c>
      <c r="E974" s="282" t="s">
        <v>125</v>
      </c>
      <c r="F974" s="283" t="s">
        <v>191</v>
      </c>
      <c r="G974" s="284">
        <v>166.88067993053926</v>
      </c>
      <c r="H974" s="285">
        <v>125.16050994790444</v>
      </c>
      <c r="I974" s="285">
        <v>125.16050994790444</v>
      </c>
      <c r="J974" s="285">
        <v>383.82556384024025</v>
      </c>
      <c r="K974" s="286">
        <f t="shared" si="16"/>
        <v>3.0666666666666664</v>
      </c>
      <c r="L974" s="286">
        <f t="shared" si="16"/>
        <v>3.0666666666666664</v>
      </c>
      <c r="M974" s="288"/>
    </row>
    <row r="975" spans="1:13" x14ac:dyDescent="0.3">
      <c r="A975" s="281"/>
      <c r="B975" s="282"/>
      <c r="C975" s="282"/>
      <c r="D975" s="282"/>
      <c r="E975" s="282"/>
      <c r="F975" s="283" t="s">
        <v>193</v>
      </c>
      <c r="G975" s="284">
        <v>120.07712710327934</v>
      </c>
      <c r="H975" s="285">
        <v>79.549022242880682</v>
      </c>
      <c r="I975" s="285">
        <v>79.549022242880682</v>
      </c>
      <c r="J975" s="285">
        <v>417.13850493123687</v>
      </c>
      <c r="K975" s="286">
        <f t="shared" si="16"/>
        <v>5.2437917295528935</v>
      </c>
      <c r="L975" s="286">
        <f t="shared" si="16"/>
        <v>5.2437917295528935</v>
      </c>
      <c r="M975" s="288"/>
    </row>
    <row r="976" spans="1:13" x14ac:dyDescent="0.3">
      <c r="A976" s="281"/>
      <c r="B976" s="282"/>
      <c r="C976" s="282"/>
      <c r="D976" s="282"/>
      <c r="E976" s="282"/>
      <c r="F976" s="283" t="s">
        <v>194</v>
      </c>
      <c r="G976" s="284">
        <v>98.124629550325793</v>
      </c>
      <c r="H976" s="285">
        <v>24.531157387581448</v>
      </c>
      <c r="I976" s="285">
        <v>24.531157387581448</v>
      </c>
      <c r="J976" s="285">
        <v>112.84332398287467</v>
      </c>
      <c r="K976" s="286">
        <f t="shared" si="16"/>
        <v>4.6000000000000005</v>
      </c>
      <c r="L976" s="286">
        <f t="shared" si="16"/>
        <v>4.6000000000000005</v>
      </c>
      <c r="M976" s="288"/>
    </row>
    <row r="977" spans="1:13" x14ac:dyDescent="0.3">
      <c r="A977" s="281"/>
      <c r="B977" s="282"/>
      <c r="C977" s="282"/>
      <c r="D977" s="282"/>
      <c r="E977" s="282"/>
      <c r="F977" s="283" t="s">
        <v>195</v>
      </c>
      <c r="G977" s="284">
        <v>2806.8510166019323</v>
      </c>
      <c r="H977" s="285">
        <v>3767.3947208473378</v>
      </c>
      <c r="I977" s="285">
        <v>3767.3947208473378</v>
      </c>
      <c r="J977" s="285">
        <v>10218.994460550397</v>
      </c>
      <c r="K977" s="286">
        <f t="shared" si="16"/>
        <v>2.7124830865219263</v>
      </c>
      <c r="L977" s="286">
        <f t="shared" si="16"/>
        <v>2.7124830865219263</v>
      </c>
      <c r="M977" s="288"/>
    </row>
    <row r="978" spans="1:13" x14ac:dyDescent="0.3">
      <c r="A978" s="281"/>
      <c r="B978" s="282"/>
      <c r="C978" s="282"/>
      <c r="D978" s="282"/>
      <c r="E978" s="282"/>
      <c r="F978" s="283" t="s">
        <v>198</v>
      </c>
      <c r="G978" s="284">
        <v>103.4175592185228</v>
      </c>
      <c r="H978" s="285">
        <v>206.83511843704559</v>
      </c>
      <c r="I978" s="285">
        <v>206.83511843704559</v>
      </c>
      <c r="J978" s="285">
        <v>415.73858805846157</v>
      </c>
      <c r="K978" s="286">
        <f t="shared" si="16"/>
        <v>2.0099999999999998</v>
      </c>
      <c r="L978" s="286">
        <f t="shared" si="16"/>
        <v>2.0099999999999998</v>
      </c>
      <c r="M978" s="288"/>
    </row>
    <row r="979" spans="1:13" x14ac:dyDescent="0.3">
      <c r="A979" s="281"/>
      <c r="B979" s="282"/>
      <c r="C979" s="282"/>
      <c r="D979" s="282"/>
      <c r="E979" s="282"/>
      <c r="F979" s="283" t="s">
        <v>123</v>
      </c>
      <c r="G979" s="284">
        <v>3295.3510124045997</v>
      </c>
      <c r="H979" s="285">
        <v>4203.4705288627501</v>
      </c>
      <c r="I979" s="285">
        <v>4203.4705288627501</v>
      </c>
      <c r="J979" s="285">
        <v>11548.54044136321</v>
      </c>
      <c r="K979" s="286">
        <f t="shared" si="16"/>
        <v>2.7473822790159228</v>
      </c>
      <c r="L979" s="286">
        <f t="shared" si="16"/>
        <v>2.7473822790159228</v>
      </c>
      <c r="M979" s="288"/>
    </row>
    <row r="980" spans="1:13" x14ac:dyDescent="0.3">
      <c r="A980" s="281"/>
      <c r="B980" s="282"/>
      <c r="C980" s="282"/>
      <c r="D980" s="282" t="s">
        <v>68</v>
      </c>
      <c r="E980" s="282" t="s">
        <v>125</v>
      </c>
      <c r="F980" s="283" t="s">
        <v>203</v>
      </c>
      <c r="G980" s="284">
        <v>78.197829861111018</v>
      </c>
      <c r="H980" s="285">
        <v>312.79131944444407</v>
      </c>
      <c r="I980" s="285">
        <v>312.79131944444407</v>
      </c>
      <c r="J980" s="285">
        <v>1798.5500868055533</v>
      </c>
      <c r="K980" s="286">
        <f t="shared" si="16"/>
        <v>5.75</v>
      </c>
      <c r="L980" s="286">
        <f t="shared" si="16"/>
        <v>5.75</v>
      </c>
      <c r="M980" s="288"/>
    </row>
    <row r="981" spans="1:13" x14ac:dyDescent="0.3">
      <c r="A981" s="281"/>
      <c r="B981" s="282"/>
      <c r="C981" s="282"/>
      <c r="D981" s="282"/>
      <c r="E981" s="282"/>
      <c r="F981" s="283" t="s">
        <v>206</v>
      </c>
      <c r="G981" s="284">
        <v>176.646482295293</v>
      </c>
      <c r="H981" s="285">
        <v>22.080810286911625</v>
      </c>
      <c r="I981" s="285">
        <v>22.080810286911625</v>
      </c>
      <c r="J981" s="285">
        <v>15.235759097969019</v>
      </c>
      <c r="K981" s="286">
        <f t="shared" si="16"/>
        <v>0.69</v>
      </c>
      <c r="L981" s="286">
        <f t="shared" si="16"/>
        <v>0.69</v>
      </c>
      <c r="M981" s="288"/>
    </row>
    <row r="982" spans="1:13" x14ac:dyDescent="0.3">
      <c r="A982" s="281"/>
      <c r="B982" s="282"/>
      <c r="C982" s="282"/>
      <c r="D982" s="282"/>
      <c r="E982" s="282"/>
      <c r="F982" s="283" t="s">
        <v>209</v>
      </c>
      <c r="G982" s="284">
        <v>368.59855081504253</v>
      </c>
      <c r="H982" s="285">
        <v>364.95210143307179</v>
      </c>
      <c r="I982" s="285">
        <v>354.70850634593432</v>
      </c>
      <c r="J982" s="285">
        <v>914.96667568698808</v>
      </c>
      <c r="K982" s="286">
        <f t="shared" si="16"/>
        <v>2.5070870179789413</v>
      </c>
      <c r="L982" s="286">
        <f t="shared" si="16"/>
        <v>2.579488958730114</v>
      </c>
      <c r="M982" s="288"/>
    </row>
    <row r="983" spans="1:13" x14ac:dyDescent="0.3">
      <c r="A983" s="281"/>
      <c r="B983" s="282"/>
      <c r="C983" s="282"/>
      <c r="D983" s="282"/>
      <c r="E983" s="282"/>
      <c r="F983" s="283" t="s">
        <v>123</v>
      </c>
      <c r="G983" s="284">
        <v>623.44286297144652</v>
      </c>
      <c r="H983" s="285">
        <v>699.82423116442749</v>
      </c>
      <c r="I983" s="285">
        <v>689.58063607729002</v>
      </c>
      <c r="J983" s="285">
        <v>2728.7525215905102</v>
      </c>
      <c r="K983" s="286">
        <f t="shared" si="16"/>
        <v>3.899196969859386</v>
      </c>
      <c r="L983" s="286">
        <f t="shared" si="16"/>
        <v>3.9571188325605253</v>
      </c>
      <c r="M983" s="288"/>
    </row>
    <row r="984" spans="1:13" x14ac:dyDescent="0.3">
      <c r="A984" s="281"/>
      <c r="B984" s="282"/>
      <c r="C984" s="282"/>
      <c r="D984" s="282" t="s">
        <v>48</v>
      </c>
      <c r="E984" s="282" t="s">
        <v>125</v>
      </c>
      <c r="F984" s="283" t="s">
        <v>211</v>
      </c>
      <c r="G984" s="284">
        <v>5.2247580327510343</v>
      </c>
      <c r="H984" s="285">
        <v>7.837137049126552</v>
      </c>
      <c r="I984" s="289"/>
      <c r="J984" s="289"/>
      <c r="K984" s="286">
        <f t="shared" si="16"/>
        <v>0</v>
      </c>
      <c r="L984" s="286" t="str">
        <f t="shared" si="16"/>
        <v/>
      </c>
      <c r="M984" s="288"/>
    </row>
    <row r="985" spans="1:13" x14ac:dyDescent="0.3">
      <c r="A985" s="281"/>
      <c r="B985" s="282"/>
      <c r="C985" s="282"/>
      <c r="D985" s="282"/>
      <c r="E985" s="282"/>
      <c r="F985" s="283" t="s">
        <v>212</v>
      </c>
      <c r="G985" s="284">
        <v>159.38499100857052</v>
      </c>
      <c r="H985" s="285">
        <v>239.07748651285578</v>
      </c>
      <c r="I985" s="285">
        <v>239.07748651285578</v>
      </c>
      <c r="J985" s="285">
        <v>91.646369829999998</v>
      </c>
      <c r="K985" s="286">
        <f t="shared" si="16"/>
        <v>0.38333333333363429</v>
      </c>
      <c r="L985" s="286">
        <f t="shared" si="16"/>
        <v>0.38333333333363429</v>
      </c>
      <c r="M985" s="288"/>
    </row>
    <row r="986" spans="1:13" x14ac:dyDescent="0.3">
      <c r="A986" s="281"/>
      <c r="B986" s="282"/>
      <c r="C986" s="282"/>
      <c r="D986" s="282"/>
      <c r="E986" s="282"/>
      <c r="F986" s="283" t="s">
        <v>214</v>
      </c>
      <c r="G986" s="284">
        <v>55.570904327137868</v>
      </c>
      <c r="H986" s="285">
        <v>27.785452163568934</v>
      </c>
      <c r="I986" s="285">
        <v>27.785452163568934</v>
      </c>
      <c r="J986" s="285">
        <v>25.562615990483419</v>
      </c>
      <c r="K986" s="286">
        <f t="shared" si="16"/>
        <v>0.92</v>
      </c>
      <c r="L986" s="286">
        <f t="shared" si="16"/>
        <v>0.92</v>
      </c>
      <c r="M986" s="288"/>
    </row>
    <row r="987" spans="1:13" x14ac:dyDescent="0.3">
      <c r="A987" s="281"/>
      <c r="B987" s="282"/>
      <c r="C987" s="282"/>
      <c r="D987" s="282"/>
      <c r="E987" s="282"/>
      <c r="F987" s="283" t="s">
        <v>219</v>
      </c>
      <c r="G987" s="284">
        <v>175.07032647044579</v>
      </c>
      <c r="H987" s="285">
        <v>175.07032647044579</v>
      </c>
      <c r="I987" s="285">
        <v>175.07032647044579</v>
      </c>
      <c r="J987" s="285">
        <v>30.199631316151898</v>
      </c>
      <c r="K987" s="286">
        <f t="shared" si="16"/>
        <v>0.17249999999999999</v>
      </c>
      <c r="L987" s="286">
        <f t="shared" si="16"/>
        <v>0.17249999999999999</v>
      </c>
      <c r="M987" s="288"/>
    </row>
    <row r="988" spans="1:13" x14ac:dyDescent="0.3">
      <c r="A988" s="281"/>
      <c r="B988" s="282"/>
      <c r="C988" s="282"/>
      <c r="D988" s="282"/>
      <c r="E988" s="282"/>
      <c r="F988" s="283" t="s">
        <v>123</v>
      </c>
      <c r="G988" s="284">
        <v>395.25097983890521</v>
      </c>
      <c r="H988" s="285">
        <v>449.77040219599712</v>
      </c>
      <c r="I988" s="285">
        <v>441.9332651468705</v>
      </c>
      <c r="J988" s="285">
        <v>147.40861713663531</v>
      </c>
      <c r="K988" s="286">
        <f t="shared" si="16"/>
        <v>0.32774192436166316</v>
      </c>
      <c r="L988" s="286">
        <f t="shared" si="16"/>
        <v>0.33355401994381678</v>
      </c>
      <c r="M988" s="288"/>
    </row>
    <row r="989" spans="1:13" x14ac:dyDescent="0.3">
      <c r="A989" s="281"/>
      <c r="B989" s="282"/>
      <c r="C989" s="282"/>
      <c r="D989" s="282" t="s">
        <v>49</v>
      </c>
      <c r="E989" s="282" t="s">
        <v>125</v>
      </c>
      <c r="F989" s="283" t="s">
        <v>226</v>
      </c>
      <c r="G989" s="284">
        <v>496.0018481276436</v>
      </c>
      <c r="H989" s="285">
        <v>200.88074908297594</v>
      </c>
      <c r="I989" s="289"/>
      <c r="J989" s="289"/>
      <c r="K989" s="286">
        <f t="shared" si="16"/>
        <v>0</v>
      </c>
      <c r="L989" s="286" t="str">
        <f t="shared" si="16"/>
        <v/>
      </c>
      <c r="M989" s="288"/>
    </row>
    <row r="990" spans="1:13" x14ac:dyDescent="0.3">
      <c r="A990" s="281"/>
      <c r="B990" s="282"/>
      <c r="C990" s="282"/>
      <c r="D990" s="282"/>
      <c r="E990" s="282"/>
      <c r="F990" s="283" t="s">
        <v>227</v>
      </c>
      <c r="G990" s="284">
        <v>133.45473700830036</v>
      </c>
      <c r="H990" s="285">
        <v>266.90947401660071</v>
      </c>
      <c r="I990" s="285">
        <v>266.90947401660071</v>
      </c>
      <c r="J990" s="285">
        <v>460.41884267863622</v>
      </c>
      <c r="K990" s="286">
        <f t="shared" si="16"/>
        <v>1.7250000000000001</v>
      </c>
      <c r="L990" s="286">
        <f t="shared" si="16"/>
        <v>1.7250000000000001</v>
      </c>
      <c r="M990" s="288"/>
    </row>
    <row r="991" spans="1:13" x14ac:dyDescent="0.3">
      <c r="A991" s="281"/>
      <c r="B991" s="282"/>
      <c r="C991" s="282"/>
      <c r="D991" s="282"/>
      <c r="E991" s="282"/>
      <c r="F991" s="283" t="s">
        <v>229</v>
      </c>
      <c r="G991" s="284">
        <v>15.301440234002621</v>
      </c>
      <c r="H991" s="285">
        <v>15.301440234002621</v>
      </c>
      <c r="I991" s="285">
        <v>15.301440234002621</v>
      </c>
      <c r="J991" s="285">
        <v>15.836990642192712</v>
      </c>
      <c r="K991" s="286">
        <f t="shared" si="16"/>
        <v>1.0349999999999999</v>
      </c>
      <c r="L991" s="286">
        <f t="shared" si="16"/>
        <v>1.0349999999999999</v>
      </c>
      <c r="M991" s="288"/>
    </row>
    <row r="992" spans="1:13" x14ac:dyDescent="0.3">
      <c r="A992" s="281"/>
      <c r="B992" s="282"/>
      <c r="C992" s="282"/>
      <c r="D992" s="282"/>
      <c r="E992" s="282"/>
      <c r="F992" s="283" t="s">
        <v>230</v>
      </c>
      <c r="G992" s="284">
        <v>146.46309966763943</v>
      </c>
      <c r="H992" s="285">
        <v>69.957668834188482</v>
      </c>
      <c r="I992" s="289"/>
      <c r="J992" s="289"/>
      <c r="K992" s="286">
        <f t="shared" si="16"/>
        <v>0</v>
      </c>
      <c r="L992" s="286" t="str">
        <f t="shared" si="16"/>
        <v/>
      </c>
      <c r="M992" s="288"/>
    </row>
    <row r="993" spans="1:13" x14ac:dyDescent="0.3">
      <c r="A993" s="281"/>
      <c r="B993" s="282"/>
      <c r="C993" s="282"/>
      <c r="D993" s="282"/>
      <c r="E993" s="282"/>
      <c r="F993" s="283" t="s">
        <v>240</v>
      </c>
      <c r="G993" s="284">
        <v>401.50439224437275</v>
      </c>
      <c r="H993" s="285">
        <v>238.46011191648469</v>
      </c>
      <c r="I993" s="285">
        <v>117.10229758555306</v>
      </c>
      <c r="J993" s="285">
        <v>15.730307277730065</v>
      </c>
      <c r="K993" s="286">
        <f t="shared" si="16"/>
        <v>6.5966199341713189E-2</v>
      </c>
      <c r="L993" s="286">
        <f t="shared" si="16"/>
        <v>0.13432962121206679</v>
      </c>
      <c r="M993" s="288"/>
    </row>
    <row r="994" spans="1:13" x14ac:dyDescent="0.3">
      <c r="A994" s="281"/>
      <c r="B994" s="282"/>
      <c r="C994" s="282"/>
      <c r="D994" s="282"/>
      <c r="E994" s="282"/>
      <c r="F994" s="283" t="s">
        <v>123</v>
      </c>
      <c r="G994" s="284">
        <v>1192.7255172819587</v>
      </c>
      <c r="H994" s="285">
        <v>791.50944408425244</v>
      </c>
      <c r="I994" s="285">
        <v>399.31321183615637</v>
      </c>
      <c r="J994" s="285">
        <v>491.98614059855902</v>
      </c>
      <c r="K994" s="286">
        <f t="shared" si="16"/>
        <v>0.6215796214128172</v>
      </c>
      <c r="L994" s="286">
        <f t="shared" si="16"/>
        <v>1.2320807977684134</v>
      </c>
      <c r="M994" s="288"/>
    </row>
    <row r="995" spans="1:13" x14ac:dyDescent="0.3">
      <c r="A995" s="281"/>
      <c r="B995" s="282" t="s">
        <v>118</v>
      </c>
      <c r="C995" s="282" t="s">
        <v>8</v>
      </c>
      <c r="D995" s="282" t="s">
        <v>42</v>
      </c>
      <c r="E995" s="282" t="s">
        <v>125</v>
      </c>
      <c r="F995" s="283" t="s">
        <v>137</v>
      </c>
      <c r="G995" s="284">
        <v>158.29023945922305</v>
      </c>
      <c r="H995" s="285">
        <v>432.65998697462521</v>
      </c>
      <c r="I995" s="285">
        <v>306.02779276549347</v>
      </c>
      <c r="J995" s="285">
        <v>998.49480675941663</v>
      </c>
      <c r="K995" s="286">
        <f t="shared" si="16"/>
        <v>2.3078048278542953</v>
      </c>
      <c r="L995" s="286">
        <f t="shared" si="16"/>
        <v>3.262758580638311</v>
      </c>
      <c r="M995" s="288"/>
    </row>
    <row r="996" spans="1:13" x14ac:dyDescent="0.3">
      <c r="A996" s="281"/>
      <c r="B996" s="282"/>
      <c r="C996" s="282"/>
      <c r="D996" s="282"/>
      <c r="E996" s="282"/>
      <c r="F996" s="283" t="s">
        <v>138</v>
      </c>
      <c r="G996" s="284">
        <v>88.511787049473142</v>
      </c>
      <c r="H996" s="285">
        <v>1770.2357409894626</v>
      </c>
      <c r="I996" s="285">
        <v>1770.2357409894626</v>
      </c>
      <c r="J996" s="285">
        <v>9.7362965754420454</v>
      </c>
      <c r="K996" s="286">
        <f t="shared" si="16"/>
        <v>5.5000000000000005E-3</v>
      </c>
      <c r="L996" s="286">
        <f t="shared" si="16"/>
        <v>5.5000000000000005E-3</v>
      </c>
      <c r="M996" s="288"/>
    </row>
    <row r="997" spans="1:13" x14ac:dyDescent="0.3">
      <c r="A997" s="281"/>
      <c r="B997" s="282"/>
      <c r="C997" s="282"/>
      <c r="D997" s="282"/>
      <c r="E997" s="282"/>
      <c r="F997" s="283" t="s">
        <v>123</v>
      </c>
      <c r="G997" s="284">
        <v>246.8020265086962</v>
      </c>
      <c r="H997" s="285">
        <v>2202.8957279640881</v>
      </c>
      <c r="I997" s="285">
        <v>2076.2635337549564</v>
      </c>
      <c r="J997" s="285">
        <v>1008.2311033348586</v>
      </c>
      <c r="K997" s="286">
        <f t="shared" si="16"/>
        <v>0.45768444258896623</v>
      </c>
      <c r="L997" s="286">
        <f t="shared" si="16"/>
        <v>0.48559881101001484</v>
      </c>
      <c r="M997" s="288"/>
    </row>
    <row r="998" spans="1:13" x14ac:dyDescent="0.3">
      <c r="A998" s="281"/>
      <c r="B998" s="282"/>
      <c r="C998" s="282"/>
      <c r="D998" s="282" t="s">
        <v>48</v>
      </c>
      <c r="E998" s="282" t="s">
        <v>125</v>
      </c>
      <c r="F998" s="283" t="s">
        <v>214</v>
      </c>
      <c r="G998" s="284">
        <v>27.716580722704627</v>
      </c>
      <c r="H998" s="285">
        <v>110.86632289081851</v>
      </c>
      <c r="I998" s="285">
        <v>110.86632289081851</v>
      </c>
      <c r="J998" s="285">
        <v>5.5433161445409258</v>
      </c>
      <c r="K998" s="286">
        <f t="shared" si="16"/>
        <v>0.05</v>
      </c>
      <c r="L998" s="286">
        <f t="shared" si="16"/>
        <v>0.05</v>
      </c>
      <c r="M998" s="288"/>
    </row>
    <row r="999" spans="1:13" x14ac:dyDescent="0.3">
      <c r="A999" s="281"/>
      <c r="B999" s="282"/>
      <c r="C999" s="282"/>
      <c r="D999" s="282"/>
      <c r="E999" s="282"/>
      <c r="F999" s="283" t="s">
        <v>219</v>
      </c>
      <c r="G999" s="284">
        <v>7.1650391816980958</v>
      </c>
      <c r="H999" s="285">
        <v>10.747558772547144</v>
      </c>
      <c r="I999" s="285">
        <v>10.747558772547144</v>
      </c>
      <c r="J999" s="285">
        <v>71.650391816980957</v>
      </c>
      <c r="K999" s="286">
        <f t="shared" si="16"/>
        <v>6.6666666666666661</v>
      </c>
      <c r="L999" s="286">
        <f t="shared" si="16"/>
        <v>6.6666666666666661</v>
      </c>
      <c r="M999" s="288"/>
    </row>
    <row r="1000" spans="1:13" x14ac:dyDescent="0.3">
      <c r="A1000" s="281"/>
      <c r="B1000" s="282"/>
      <c r="C1000" s="282"/>
      <c r="D1000" s="282"/>
      <c r="E1000" s="282"/>
      <c r="F1000" s="283" t="s">
        <v>123</v>
      </c>
      <c r="G1000" s="284">
        <v>34.881619904402726</v>
      </c>
      <c r="H1000" s="285">
        <v>121.61388166336565</v>
      </c>
      <c r="I1000" s="285">
        <v>121.61388166336565</v>
      </c>
      <c r="J1000" s="285">
        <v>77.193707961521881</v>
      </c>
      <c r="K1000" s="286">
        <f t="shared" si="16"/>
        <v>0.6347442159209965</v>
      </c>
      <c r="L1000" s="286">
        <f t="shared" si="16"/>
        <v>0.6347442159209965</v>
      </c>
      <c r="M1000" s="288"/>
    </row>
    <row r="1001" spans="1:13" x14ac:dyDescent="0.3">
      <c r="A1001" s="281"/>
      <c r="B1001" s="282" t="s">
        <v>119</v>
      </c>
      <c r="C1001" s="282" t="s">
        <v>8</v>
      </c>
      <c r="D1001" s="282" t="s">
        <v>41</v>
      </c>
      <c r="E1001" s="282" t="s">
        <v>125</v>
      </c>
      <c r="F1001" s="283" t="s">
        <v>126</v>
      </c>
      <c r="G1001" s="284">
        <v>12.053484334625326</v>
      </c>
      <c r="H1001" s="285">
        <v>12.053484334625326</v>
      </c>
      <c r="I1001" s="285">
        <v>12.053484334625326</v>
      </c>
      <c r="J1001" s="285">
        <v>28.443812921397882</v>
      </c>
      <c r="K1001" s="286">
        <f t="shared" si="16"/>
        <v>2.359800048828125</v>
      </c>
      <c r="L1001" s="286">
        <f t="shared" si="16"/>
        <v>2.359800048828125</v>
      </c>
      <c r="M1001" s="288"/>
    </row>
    <row r="1002" spans="1:13" x14ac:dyDescent="0.3">
      <c r="A1002" s="281"/>
      <c r="B1002" s="282"/>
      <c r="C1002" s="282"/>
      <c r="D1002" s="282"/>
      <c r="E1002" s="282"/>
      <c r="F1002" s="283" t="s">
        <v>127</v>
      </c>
      <c r="G1002" s="284">
        <v>11.587069420963655</v>
      </c>
      <c r="H1002" s="285">
        <v>11.587069420963655</v>
      </c>
      <c r="I1002" s="285">
        <v>11.587069420963655</v>
      </c>
      <c r="J1002" s="285">
        <v>1.9466276627218944</v>
      </c>
      <c r="K1002" s="286">
        <f t="shared" si="16"/>
        <v>0.16800000000000004</v>
      </c>
      <c r="L1002" s="286">
        <f t="shared" si="16"/>
        <v>0.16800000000000004</v>
      </c>
      <c r="M1002" s="288"/>
    </row>
    <row r="1003" spans="1:13" x14ac:dyDescent="0.3">
      <c r="A1003" s="281"/>
      <c r="B1003" s="282"/>
      <c r="C1003" s="282"/>
      <c r="D1003" s="282"/>
      <c r="E1003" s="282"/>
      <c r="F1003" s="283" t="s">
        <v>129</v>
      </c>
      <c r="G1003" s="284">
        <v>129.96064573616079</v>
      </c>
      <c r="H1003" s="285">
        <v>52.634061678070282</v>
      </c>
      <c r="I1003" s="289"/>
      <c r="J1003" s="289"/>
      <c r="K1003" s="286">
        <f t="shared" si="16"/>
        <v>0</v>
      </c>
      <c r="L1003" s="286" t="str">
        <f t="shared" si="16"/>
        <v/>
      </c>
      <c r="M1003" s="288"/>
    </row>
    <row r="1004" spans="1:13" x14ac:dyDescent="0.3">
      <c r="A1004" s="281"/>
      <c r="B1004" s="282"/>
      <c r="C1004" s="282"/>
      <c r="D1004" s="282"/>
      <c r="E1004" s="282"/>
      <c r="F1004" s="283" t="s">
        <v>123</v>
      </c>
      <c r="G1004" s="284">
        <v>153.60119949174975</v>
      </c>
      <c r="H1004" s="285">
        <v>76.27461543365925</v>
      </c>
      <c r="I1004" s="285">
        <v>23.640553755588982</v>
      </c>
      <c r="J1004" s="285">
        <v>30.390440584119776</v>
      </c>
      <c r="K1004" s="286">
        <f t="shared" si="16"/>
        <v>0.39843453043106092</v>
      </c>
      <c r="L1004" s="286">
        <f t="shared" si="16"/>
        <v>1.2855215194328948</v>
      </c>
      <c r="M1004" s="288"/>
    </row>
    <row r="1005" spans="1:13" x14ac:dyDescent="0.3">
      <c r="A1005" s="281"/>
      <c r="B1005" s="282"/>
      <c r="C1005" s="282"/>
      <c r="D1005" s="282" t="s">
        <v>42</v>
      </c>
      <c r="E1005" s="282" t="s">
        <v>125</v>
      </c>
      <c r="F1005" s="283" t="s">
        <v>138</v>
      </c>
      <c r="G1005" s="284">
        <v>88.511787049473142</v>
      </c>
      <c r="H1005" s="285">
        <v>2.6553535521324161</v>
      </c>
      <c r="I1005" s="285">
        <v>2.6553535521324161</v>
      </c>
      <c r="J1005" s="285">
        <v>49.566600747704967</v>
      </c>
      <c r="K1005" s="286">
        <f t="shared" si="16"/>
        <v>18.666667083899192</v>
      </c>
      <c r="L1005" s="286">
        <f t="shared" si="16"/>
        <v>18.666667083899192</v>
      </c>
      <c r="M1005" s="288"/>
    </row>
    <row r="1006" spans="1:13" x14ac:dyDescent="0.3">
      <c r="A1006" s="281"/>
      <c r="B1006" s="282"/>
      <c r="C1006" s="282"/>
      <c r="D1006" s="282"/>
      <c r="E1006" s="282"/>
      <c r="F1006" s="283" t="s">
        <v>139</v>
      </c>
      <c r="G1006" s="284">
        <v>24.916305699772366</v>
      </c>
      <c r="H1006" s="285">
        <v>6.2290764249430914</v>
      </c>
      <c r="I1006" s="285">
        <v>6.2290764249430914</v>
      </c>
      <c r="J1006" s="285">
        <v>2.4505186275533468</v>
      </c>
      <c r="K1006" s="286">
        <f t="shared" si="16"/>
        <v>0.39339999389648439</v>
      </c>
      <c r="L1006" s="286">
        <f t="shared" si="16"/>
        <v>0.39339999389648439</v>
      </c>
      <c r="M1006" s="288"/>
    </row>
    <row r="1007" spans="1:13" x14ac:dyDescent="0.3">
      <c r="A1007" s="281"/>
      <c r="B1007" s="282"/>
      <c r="C1007" s="282"/>
      <c r="D1007" s="282"/>
      <c r="E1007" s="282"/>
      <c r="F1007" s="283" t="s">
        <v>142</v>
      </c>
      <c r="G1007" s="284">
        <v>55.277205191140347</v>
      </c>
      <c r="H1007" s="285">
        <v>13.819301297785087</v>
      </c>
      <c r="I1007" s="285">
        <v>13.819301297785087</v>
      </c>
      <c r="J1007" s="285">
        <v>17.392420651065084</v>
      </c>
      <c r="K1007" s="286">
        <f t="shared" si="16"/>
        <v>1.25856005859375</v>
      </c>
      <c r="L1007" s="286">
        <f t="shared" si="16"/>
        <v>1.25856005859375</v>
      </c>
      <c r="M1007" s="288"/>
    </row>
    <row r="1008" spans="1:13" x14ac:dyDescent="0.3">
      <c r="A1008" s="281"/>
      <c r="B1008" s="282"/>
      <c r="C1008" s="282"/>
      <c r="D1008" s="282"/>
      <c r="E1008" s="282"/>
      <c r="F1008" s="283" t="s">
        <v>123</v>
      </c>
      <c r="G1008" s="284">
        <v>168.70529794038586</v>
      </c>
      <c r="H1008" s="285">
        <v>22.703731274860594</v>
      </c>
      <c r="I1008" s="285">
        <v>22.703731274860594</v>
      </c>
      <c r="J1008" s="285">
        <v>69.409540026323398</v>
      </c>
      <c r="K1008" s="286">
        <f t="shared" si="16"/>
        <v>3.0571864679872798</v>
      </c>
      <c r="L1008" s="286">
        <f t="shared" si="16"/>
        <v>3.0571864679872798</v>
      </c>
      <c r="M1008" s="288"/>
    </row>
    <row r="1009" spans="1:13" x14ac:dyDescent="0.3">
      <c r="A1009" s="281"/>
      <c r="B1009" s="282"/>
      <c r="C1009" s="282"/>
      <c r="D1009" s="282" t="s">
        <v>43</v>
      </c>
      <c r="E1009" s="282" t="s">
        <v>125</v>
      </c>
      <c r="F1009" s="283" t="s">
        <v>149</v>
      </c>
      <c r="G1009" s="284">
        <v>74.381937025166081</v>
      </c>
      <c r="H1009" s="285">
        <v>16.149462896349775</v>
      </c>
      <c r="I1009" s="285">
        <v>10.427775432875452</v>
      </c>
      <c r="J1009" s="285">
        <v>40.506116114730105</v>
      </c>
      <c r="K1009" s="286">
        <f t="shared" ref="K1009:L1072" si="17">IFERROR($J1009/H1009,"")</f>
        <v>2.5082020606323452</v>
      </c>
      <c r="L1009" s="286">
        <f t="shared" si="17"/>
        <v>3.8844446138557256</v>
      </c>
      <c r="M1009" s="288"/>
    </row>
    <row r="1010" spans="1:13" x14ac:dyDescent="0.3">
      <c r="A1010" s="281"/>
      <c r="B1010" s="282"/>
      <c r="C1010" s="282"/>
      <c r="D1010" s="282"/>
      <c r="E1010" s="282"/>
      <c r="F1010" s="283" t="s">
        <v>154</v>
      </c>
      <c r="G1010" s="284">
        <v>413.53290879901886</v>
      </c>
      <c r="H1010" s="285">
        <v>25.845806799938678</v>
      </c>
      <c r="I1010" s="285">
        <v>25.845806799938678</v>
      </c>
      <c r="J1010" s="285">
        <v>7.0755483219516693</v>
      </c>
      <c r="K1010" s="286">
        <f t="shared" si="17"/>
        <v>0.27376000976562498</v>
      </c>
      <c r="L1010" s="286">
        <f t="shared" si="17"/>
        <v>0.27376000976562498</v>
      </c>
      <c r="M1010" s="288"/>
    </row>
    <row r="1011" spans="1:13" x14ac:dyDescent="0.3">
      <c r="A1011" s="281"/>
      <c r="B1011" s="282"/>
      <c r="C1011" s="282"/>
      <c r="D1011" s="282"/>
      <c r="E1011" s="282"/>
      <c r="F1011" s="283" t="s">
        <v>155</v>
      </c>
      <c r="G1011" s="284">
        <v>39.695514003531358</v>
      </c>
      <c r="H1011" s="285">
        <v>9.6460099312505641</v>
      </c>
      <c r="I1011" s="285">
        <v>9.6460099312505641</v>
      </c>
      <c r="J1011" s="285">
        <v>16.979756115010538</v>
      </c>
      <c r="K1011" s="286">
        <f t="shared" si="17"/>
        <v>1.7602880606623204</v>
      </c>
      <c r="L1011" s="286">
        <f t="shared" si="17"/>
        <v>1.7602880606623204</v>
      </c>
      <c r="M1011" s="288"/>
    </row>
    <row r="1012" spans="1:13" x14ac:dyDescent="0.3">
      <c r="A1012" s="281"/>
      <c r="B1012" s="282"/>
      <c r="C1012" s="282"/>
      <c r="D1012" s="282"/>
      <c r="E1012" s="282"/>
      <c r="F1012" s="283" t="s">
        <v>123</v>
      </c>
      <c r="G1012" s="284">
        <v>527.61035982771637</v>
      </c>
      <c r="H1012" s="285">
        <v>51.641279627539021</v>
      </c>
      <c r="I1012" s="285">
        <v>45.919592164064696</v>
      </c>
      <c r="J1012" s="285">
        <v>64.561420551692322</v>
      </c>
      <c r="K1012" s="286">
        <f t="shared" si="17"/>
        <v>1.2501901776512778</v>
      </c>
      <c r="L1012" s="286">
        <f t="shared" si="17"/>
        <v>1.4059667673228198</v>
      </c>
      <c r="M1012" s="288"/>
    </row>
    <row r="1013" spans="1:13" x14ac:dyDescent="0.3">
      <c r="A1013" s="281"/>
      <c r="B1013" s="282"/>
      <c r="C1013" s="282"/>
      <c r="D1013" s="282" t="s">
        <v>44</v>
      </c>
      <c r="E1013" s="282" t="s">
        <v>125</v>
      </c>
      <c r="F1013" s="283" t="s">
        <v>166</v>
      </c>
      <c r="G1013" s="284">
        <v>29.690972222222221</v>
      </c>
      <c r="H1013" s="285">
        <v>1.8556857638888888</v>
      </c>
      <c r="I1013" s="285">
        <v>1.8556857638888888</v>
      </c>
      <c r="J1013" s="285">
        <v>7.006475951194763</v>
      </c>
      <c r="K1013" s="286">
        <f t="shared" si="17"/>
        <v>3.7756801757812499</v>
      </c>
      <c r="L1013" s="286">
        <f t="shared" si="17"/>
        <v>3.7756801757812499</v>
      </c>
      <c r="M1013" s="288"/>
    </row>
    <row r="1014" spans="1:13" x14ac:dyDescent="0.3">
      <c r="A1014" s="281"/>
      <c r="B1014" s="282"/>
      <c r="C1014" s="282"/>
      <c r="D1014" s="282"/>
      <c r="E1014" s="282"/>
      <c r="F1014" s="283" t="s">
        <v>173</v>
      </c>
      <c r="G1014" s="284">
        <v>13.232960055422064</v>
      </c>
      <c r="H1014" s="285">
        <v>0.26465919519284714</v>
      </c>
      <c r="I1014" s="285">
        <v>0.26465919519284714</v>
      </c>
      <c r="J1014" s="285">
        <v>2.6022617160501165</v>
      </c>
      <c r="K1014" s="286">
        <f t="shared" si="17"/>
        <v>9.8325006775371886</v>
      </c>
      <c r="L1014" s="286">
        <f t="shared" si="17"/>
        <v>9.8325006775371886</v>
      </c>
      <c r="M1014" s="288"/>
    </row>
    <row r="1015" spans="1:13" x14ac:dyDescent="0.3">
      <c r="A1015" s="281"/>
      <c r="B1015" s="282"/>
      <c r="C1015" s="282"/>
      <c r="D1015" s="282"/>
      <c r="E1015" s="282"/>
      <c r="F1015" s="283" t="s">
        <v>123</v>
      </c>
      <c r="G1015" s="284">
        <v>42.923932277644283</v>
      </c>
      <c r="H1015" s="285">
        <v>2.120344959081736</v>
      </c>
      <c r="I1015" s="285">
        <v>2.120344959081736</v>
      </c>
      <c r="J1015" s="285">
        <v>9.6087376672448794</v>
      </c>
      <c r="K1015" s="286">
        <f t="shared" si="17"/>
        <v>4.5316860476354579</v>
      </c>
      <c r="L1015" s="286">
        <f t="shared" si="17"/>
        <v>4.5316860476354579</v>
      </c>
      <c r="M1015" s="288"/>
    </row>
    <row r="1016" spans="1:13" x14ac:dyDescent="0.3">
      <c r="A1016" s="281"/>
      <c r="B1016" s="282"/>
      <c r="C1016" s="282"/>
      <c r="D1016" s="282" t="s">
        <v>7</v>
      </c>
      <c r="E1016" s="282" t="s">
        <v>125</v>
      </c>
      <c r="F1016" s="283" t="s">
        <v>174</v>
      </c>
      <c r="G1016" s="284">
        <v>63.148445408529206</v>
      </c>
      <c r="H1016" s="285">
        <v>15.787111352132301</v>
      </c>
      <c r="I1016" s="285">
        <v>15.787111352132301</v>
      </c>
      <c r="J1016" s="285">
        <v>92.190416993621881</v>
      </c>
      <c r="K1016" s="286">
        <f t="shared" si="17"/>
        <v>5.8396000976562501</v>
      </c>
      <c r="L1016" s="286">
        <f t="shared" si="17"/>
        <v>5.8396000976562501</v>
      </c>
      <c r="M1016" s="288"/>
    </row>
    <row r="1017" spans="1:13" x14ac:dyDescent="0.3">
      <c r="A1017" s="281"/>
      <c r="B1017" s="282"/>
      <c r="C1017" s="282"/>
      <c r="D1017" s="282"/>
      <c r="E1017" s="282"/>
      <c r="F1017" s="283" t="s">
        <v>175</v>
      </c>
      <c r="G1017" s="284">
        <v>6.3444731245621195</v>
      </c>
      <c r="H1017" s="285">
        <v>5.0755785752817086</v>
      </c>
      <c r="I1017" s="285">
        <v>5.0755785752817086</v>
      </c>
      <c r="J1017" s="285">
        <v>6.3952289095586163</v>
      </c>
      <c r="K1017" s="286">
        <f t="shared" si="17"/>
        <v>1.2599999812245373</v>
      </c>
      <c r="L1017" s="286">
        <f t="shared" si="17"/>
        <v>1.2599999812245373</v>
      </c>
      <c r="M1017" s="288"/>
    </row>
    <row r="1018" spans="1:13" x14ac:dyDescent="0.3">
      <c r="A1018" s="281"/>
      <c r="B1018" s="282"/>
      <c r="C1018" s="282"/>
      <c r="D1018" s="282"/>
      <c r="E1018" s="282"/>
      <c r="F1018" s="283" t="s">
        <v>176</v>
      </c>
      <c r="G1018" s="284">
        <v>203.13022650516513</v>
      </c>
      <c r="H1018" s="285">
        <v>203.13022650516513</v>
      </c>
      <c r="I1018" s="285">
        <v>203.13022650516513</v>
      </c>
      <c r="J1018" s="285">
        <v>113.75292684289249</v>
      </c>
      <c r="K1018" s="286">
        <f t="shared" si="17"/>
        <v>0.56000000000000005</v>
      </c>
      <c r="L1018" s="286">
        <f t="shared" si="17"/>
        <v>0.56000000000000005</v>
      </c>
      <c r="M1018" s="288"/>
    </row>
    <row r="1019" spans="1:13" x14ac:dyDescent="0.3">
      <c r="A1019" s="281"/>
      <c r="B1019" s="282"/>
      <c r="C1019" s="282"/>
      <c r="D1019" s="282"/>
      <c r="E1019" s="282"/>
      <c r="F1019" s="283" t="s">
        <v>7</v>
      </c>
      <c r="G1019" s="284">
        <v>64.112023833552215</v>
      </c>
      <c r="H1019" s="285">
        <v>51.930739458032271</v>
      </c>
      <c r="I1019" s="285">
        <v>51.930739458032271</v>
      </c>
      <c r="J1019" s="285">
        <v>141.81579671981751</v>
      </c>
      <c r="K1019" s="286">
        <f t="shared" si="17"/>
        <v>2.7308641894927317</v>
      </c>
      <c r="L1019" s="286">
        <f t="shared" si="17"/>
        <v>2.7308641894927317</v>
      </c>
      <c r="M1019" s="288"/>
    </row>
    <row r="1020" spans="1:13" x14ac:dyDescent="0.3">
      <c r="A1020" s="281"/>
      <c r="B1020" s="282"/>
      <c r="C1020" s="282"/>
      <c r="D1020" s="282"/>
      <c r="E1020" s="282"/>
      <c r="F1020" s="283" t="s">
        <v>123</v>
      </c>
      <c r="G1020" s="284">
        <v>336.7351688718087</v>
      </c>
      <c r="H1020" s="285">
        <v>275.92365589061143</v>
      </c>
      <c r="I1020" s="285">
        <v>275.92365589061143</v>
      </c>
      <c r="J1020" s="285">
        <v>354.15436946589045</v>
      </c>
      <c r="K1020" s="286">
        <f t="shared" si="17"/>
        <v>1.2835230394536856</v>
      </c>
      <c r="L1020" s="286">
        <f t="shared" si="17"/>
        <v>1.2835230394536856</v>
      </c>
      <c r="M1020" s="288"/>
    </row>
    <row r="1021" spans="1:13" x14ac:dyDescent="0.3">
      <c r="A1021" s="281"/>
      <c r="B1021" s="282"/>
      <c r="C1021" s="282"/>
      <c r="D1021" s="282" t="s">
        <v>46</v>
      </c>
      <c r="E1021" s="282" t="s">
        <v>125</v>
      </c>
      <c r="F1021" s="283" t="s">
        <v>192</v>
      </c>
      <c r="G1021" s="284">
        <v>39.958814906093274</v>
      </c>
      <c r="H1021" s="285">
        <v>4.9948518632616592</v>
      </c>
      <c r="I1021" s="285">
        <v>4.9948518632616592</v>
      </c>
      <c r="J1021" s="285">
        <v>15.715802634234239</v>
      </c>
      <c r="K1021" s="286">
        <f t="shared" si="17"/>
        <v>3.1464001464843752</v>
      </c>
      <c r="L1021" s="286">
        <f t="shared" si="17"/>
        <v>3.1464001464843752</v>
      </c>
      <c r="M1021" s="288"/>
    </row>
    <row r="1022" spans="1:13" x14ac:dyDescent="0.3">
      <c r="A1022" s="281"/>
      <c r="B1022" s="282"/>
      <c r="C1022" s="282"/>
      <c r="D1022" s="282"/>
      <c r="E1022" s="282"/>
      <c r="F1022" s="283" t="s">
        <v>193</v>
      </c>
      <c r="G1022" s="284">
        <v>73.252852661786022</v>
      </c>
      <c r="H1022" s="285">
        <v>18.313213165446506</v>
      </c>
      <c r="I1022" s="285">
        <v>18.313213165446506</v>
      </c>
      <c r="J1022" s="285">
        <v>25.927848093839025</v>
      </c>
      <c r="K1022" s="286">
        <f t="shared" si="17"/>
        <v>1.415800048828125</v>
      </c>
      <c r="L1022" s="286">
        <f t="shared" si="17"/>
        <v>1.415800048828125</v>
      </c>
      <c r="M1022" s="288"/>
    </row>
    <row r="1023" spans="1:13" x14ac:dyDescent="0.3">
      <c r="A1023" s="281"/>
      <c r="B1023" s="282"/>
      <c r="C1023" s="282"/>
      <c r="D1023" s="282"/>
      <c r="E1023" s="282"/>
      <c r="F1023" s="283" t="s">
        <v>123</v>
      </c>
      <c r="G1023" s="284">
        <v>113.21166756787929</v>
      </c>
      <c r="H1023" s="285">
        <v>23.308065028708164</v>
      </c>
      <c r="I1023" s="285">
        <v>23.308065028708164</v>
      </c>
      <c r="J1023" s="285">
        <v>41.643650728073261</v>
      </c>
      <c r="K1023" s="286">
        <f t="shared" si="17"/>
        <v>1.7866627142485425</v>
      </c>
      <c r="L1023" s="286">
        <f t="shared" si="17"/>
        <v>1.7866627142485425</v>
      </c>
      <c r="M1023" s="288"/>
    </row>
    <row r="1024" spans="1:13" x14ac:dyDescent="0.3">
      <c r="A1024" s="281"/>
      <c r="B1024" s="282"/>
      <c r="C1024" s="282"/>
      <c r="D1024" s="282" t="s">
        <v>48</v>
      </c>
      <c r="E1024" s="282" t="s">
        <v>125</v>
      </c>
      <c r="F1024" s="283" t="s">
        <v>215</v>
      </c>
      <c r="G1024" s="284">
        <v>69.256206520899539</v>
      </c>
      <c r="H1024" s="285">
        <v>86.57025815112442</v>
      </c>
      <c r="I1024" s="289"/>
      <c r="J1024" s="289"/>
      <c r="K1024" s="286">
        <f t="shared" si="17"/>
        <v>0</v>
      </c>
      <c r="L1024" s="286" t="str">
        <f t="shared" si="17"/>
        <v/>
      </c>
      <c r="M1024" s="288"/>
    </row>
    <row r="1025" spans="1:13" x14ac:dyDescent="0.3">
      <c r="A1025" s="281"/>
      <c r="B1025" s="282"/>
      <c r="C1025" s="282"/>
      <c r="D1025" s="282"/>
      <c r="E1025" s="282"/>
      <c r="F1025" s="283" t="s">
        <v>217</v>
      </c>
      <c r="G1025" s="284">
        <v>251.99120619383859</v>
      </c>
      <c r="H1025" s="285">
        <v>55.524358436129461</v>
      </c>
      <c r="I1025" s="289"/>
      <c r="J1025" s="289"/>
      <c r="K1025" s="286">
        <f t="shared" si="17"/>
        <v>0</v>
      </c>
      <c r="L1025" s="286" t="str">
        <f t="shared" si="17"/>
        <v/>
      </c>
      <c r="M1025" s="288"/>
    </row>
    <row r="1026" spans="1:13" x14ac:dyDescent="0.3">
      <c r="A1026" s="281"/>
      <c r="B1026" s="282"/>
      <c r="C1026" s="282"/>
      <c r="D1026" s="282"/>
      <c r="E1026" s="282"/>
      <c r="F1026" s="283" t="s">
        <v>218</v>
      </c>
      <c r="G1026" s="284">
        <v>87.811582725484882</v>
      </c>
      <c r="H1026" s="285">
        <v>28.5387646474815</v>
      </c>
      <c r="I1026" s="285">
        <v>28.5387646474815</v>
      </c>
      <c r="J1026" s="285">
        <v>319.63416112076493</v>
      </c>
      <c r="K1026" s="286">
        <f t="shared" si="17"/>
        <v>11.19999989729661</v>
      </c>
      <c r="L1026" s="286">
        <f t="shared" si="17"/>
        <v>11.19999989729661</v>
      </c>
      <c r="M1026" s="288"/>
    </row>
    <row r="1027" spans="1:13" x14ac:dyDescent="0.3">
      <c r="A1027" s="281"/>
      <c r="B1027" s="282"/>
      <c r="C1027" s="282"/>
      <c r="D1027" s="282"/>
      <c r="E1027" s="282"/>
      <c r="F1027" s="283" t="s">
        <v>220</v>
      </c>
      <c r="G1027" s="284">
        <v>60.562632423770815</v>
      </c>
      <c r="H1027" s="285">
        <v>15.140658105942704</v>
      </c>
      <c r="I1027" s="285">
        <v>15.140658105942704</v>
      </c>
      <c r="J1027" s="285">
        <v>0.90843948635656213</v>
      </c>
      <c r="K1027" s="286">
        <f t="shared" si="17"/>
        <v>5.9999999999999991E-2</v>
      </c>
      <c r="L1027" s="286">
        <f t="shared" si="17"/>
        <v>5.9999999999999991E-2</v>
      </c>
      <c r="M1027" s="288"/>
    </row>
    <row r="1028" spans="1:13" x14ac:dyDescent="0.3">
      <c r="A1028" s="281"/>
      <c r="B1028" s="282"/>
      <c r="C1028" s="282"/>
      <c r="D1028" s="282"/>
      <c r="E1028" s="282"/>
      <c r="F1028" s="283" t="s">
        <v>221</v>
      </c>
      <c r="G1028" s="284">
        <v>80.634613517839753</v>
      </c>
      <c r="H1028" s="285">
        <v>20.158653379459938</v>
      </c>
      <c r="I1028" s="289"/>
      <c r="J1028" s="289"/>
      <c r="K1028" s="286">
        <f t="shared" si="17"/>
        <v>0</v>
      </c>
      <c r="L1028" s="286" t="str">
        <f t="shared" si="17"/>
        <v/>
      </c>
      <c r="M1028" s="288"/>
    </row>
    <row r="1029" spans="1:13" x14ac:dyDescent="0.3">
      <c r="A1029" s="281"/>
      <c r="B1029" s="282"/>
      <c r="C1029" s="282"/>
      <c r="D1029" s="282"/>
      <c r="E1029" s="282"/>
      <c r="F1029" s="283" t="s">
        <v>224</v>
      </c>
      <c r="G1029" s="284">
        <v>52.901391148209072</v>
      </c>
      <c r="H1029" s="285">
        <v>39.6760433611568</v>
      </c>
      <c r="I1029" s="289"/>
      <c r="J1029" s="289"/>
      <c r="K1029" s="286">
        <f t="shared" si="17"/>
        <v>0</v>
      </c>
      <c r="L1029" s="286" t="str">
        <f t="shared" si="17"/>
        <v/>
      </c>
      <c r="M1029" s="288"/>
    </row>
    <row r="1030" spans="1:13" x14ac:dyDescent="0.3">
      <c r="A1030" s="281"/>
      <c r="B1030" s="282"/>
      <c r="C1030" s="282"/>
      <c r="D1030" s="282"/>
      <c r="E1030" s="282"/>
      <c r="F1030" s="283" t="s">
        <v>123</v>
      </c>
      <c r="G1030" s="284">
        <v>603.15763253004275</v>
      </c>
      <c r="H1030" s="285">
        <v>245.60873608129481</v>
      </c>
      <c r="I1030" s="285">
        <v>43.679422753424205</v>
      </c>
      <c r="J1030" s="285">
        <v>320.54260060712147</v>
      </c>
      <c r="K1030" s="286">
        <f t="shared" si="17"/>
        <v>1.3050944592664002</v>
      </c>
      <c r="L1030" s="286">
        <f t="shared" si="17"/>
        <v>7.3385264822894865</v>
      </c>
      <c r="M1030" s="288"/>
    </row>
    <row r="1031" spans="1:13" x14ac:dyDescent="0.3">
      <c r="A1031" s="281"/>
      <c r="B1031" s="282"/>
      <c r="C1031" s="282"/>
      <c r="D1031" s="282" t="s">
        <v>49</v>
      </c>
      <c r="E1031" s="282" t="s">
        <v>125</v>
      </c>
      <c r="F1031" s="283" t="s">
        <v>231</v>
      </c>
      <c r="G1031" s="284">
        <v>16.000942080000002</v>
      </c>
      <c r="H1031" s="285">
        <v>8.0004710400000008</v>
      </c>
      <c r="I1031" s="285">
        <v>8.0004710400000008</v>
      </c>
      <c r="J1031" s="285">
        <v>9.4397559754199989</v>
      </c>
      <c r="K1031" s="286">
        <f t="shared" si="17"/>
        <v>1.1799000244140623</v>
      </c>
      <c r="L1031" s="286">
        <f t="shared" si="17"/>
        <v>1.1799000244140623</v>
      </c>
      <c r="M1031" s="288"/>
    </row>
    <row r="1032" spans="1:13" x14ac:dyDescent="0.3">
      <c r="A1032" s="281"/>
      <c r="B1032" s="282"/>
      <c r="C1032" s="282"/>
      <c r="D1032" s="282"/>
      <c r="E1032" s="282"/>
      <c r="F1032" s="283" t="s">
        <v>123</v>
      </c>
      <c r="G1032" s="284">
        <v>16.000942080000002</v>
      </c>
      <c r="H1032" s="285">
        <v>8.0004710400000008</v>
      </c>
      <c r="I1032" s="285">
        <v>8.0004710400000008</v>
      </c>
      <c r="J1032" s="285">
        <v>9.4397559754199989</v>
      </c>
      <c r="K1032" s="286">
        <f t="shared" si="17"/>
        <v>1.1799000244140623</v>
      </c>
      <c r="L1032" s="286">
        <f t="shared" si="17"/>
        <v>1.1799000244140623</v>
      </c>
      <c r="M1032" s="288"/>
    </row>
    <row r="1033" spans="1:13" x14ac:dyDescent="0.3">
      <c r="A1033" s="281"/>
      <c r="B1033" s="282" t="s">
        <v>30</v>
      </c>
      <c r="C1033" s="282" t="s">
        <v>8</v>
      </c>
      <c r="D1033" s="282" t="s">
        <v>41</v>
      </c>
      <c r="E1033" s="282" t="s">
        <v>125</v>
      </c>
      <c r="F1033" s="283" t="s">
        <v>126</v>
      </c>
      <c r="G1033" s="284">
        <v>187.29148839260912</v>
      </c>
      <c r="H1033" s="285">
        <v>187.29148839260912</v>
      </c>
      <c r="I1033" s="285">
        <v>187.29148839260912</v>
      </c>
      <c r="J1033" s="285">
        <v>40.730223642779535</v>
      </c>
      <c r="K1033" s="286">
        <f t="shared" si="17"/>
        <v>0.21746969919636147</v>
      </c>
      <c r="L1033" s="286">
        <f t="shared" si="17"/>
        <v>0.21746969919636147</v>
      </c>
      <c r="M1033" s="287">
        <v>19.19170247762948</v>
      </c>
    </row>
    <row r="1034" spans="1:13" x14ac:dyDescent="0.3">
      <c r="A1034" s="281"/>
      <c r="B1034" s="282"/>
      <c r="C1034" s="282"/>
      <c r="D1034" s="282"/>
      <c r="E1034" s="282"/>
      <c r="F1034" s="283" t="s">
        <v>127</v>
      </c>
      <c r="G1034" s="284">
        <v>135.29103968083305</v>
      </c>
      <c r="H1034" s="285">
        <v>224.56318718278459</v>
      </c>
      <c r="I1034" s="285">
        <v>137.5699965222673</v>
      </c>
      <c r="J1034" s="285">
        <v>190.24127225870444</v>
      </c>
      <c r="K1034" s="286">
        <f t="shared" si="17"/>
        <v>0.8471614365886978</v>
      </c>
      <c r="L1034" s="286">
        <f t="shared" si="17"/>
        <v>1.3828689181358791</v>
      </c>
      <c r="M1034" s="287">
        <v>92.823891901719378</v>
      </c>
    </row>
    <row r="1035" spans="1:13" x14ac:dyDescent="0.3">
      <c r="A1035" s="281"/>
      <c r="B1035" s="282"/>
      <c r="C1035" s="282"/>
      <c r="D1035" s="282"/>
      <c r="E1035" s="282"/>
      <c r="F1035" s="283" t="s">
        <v>129</v>
      </c>
      <c r="G1035" s="284">
        <v>254.46805985178429</v>
      </c>
      <c r="H1035" s="285">
        <v>292.63827194971896</v>
      </c>
      <c r="I1035" s="285">
        <v>263.19267864553831</v>
      </c>
      <c r="J1035" s="285">
        <v>136.70387767675493</v>
      </c>
      <c r="K1035" s="286">
        <f t="shared" si="17"/>
        <v>0.46714285443922848</v>
      </c>
      <c r="L1035" s="286">
        <f t="shared" si="17"/>
        <v>0.51940608067166061</v>
      </c>
      <c r="M1035" s="287">
        <v>107.85810566859578</v>
      </c>
    </row>
    <row r="1036" spans="1:13" x14ac:dyDescent="0.3">
      <c r="A1036" s="281"/>
      <c r="B1036" s="282"/>
      <c r="C1036" s="282"/>
      <c r="D1036" s="282"/>
      <c r="E1036" s="282"/>
      <c r="F1036" s="283" t="s">
        <v>130</v>
      </c>
      <c r="G1036" s="284">
        <v>2360.274156234962</v>
      </c>
      <c r="H1036" s="285">
        <v>1734.231500543608</v>
      </c>
      <c r="I1036" s="285">
        <v>1565.7653458012519</v>
      </c>
      <c r="J1036" s="285">
        <v>1251.1112273856934</v>
      </c>
      <c r="K1036" s="286">
        <f t="shared" si="17"/>
        <v>0.72142111764981953</v>
      </c>
      <c r="L1036" s="286">
        <f t="shared" si="17"/>
        <v>0.799041331921585</v>
      </c>
      <c r="M1036" s="287">
        <v>661.86187569084791</v>
      </c>
    </row>
    <row r="1037" spans="1:13" x14ac:dyDescent="0.3">
      <c r="A1037" s="281"/>
      <c r="B1037" s="282"/>
      <c r="C1037" s="282"/>
      <c r="D1037" s="282"/>
      <c r="E1037" s="282"/>
      <c r="F1037" s="283" t="s">
        <v>131</v>
      </c>
      <c r="G1037" s="284">
        <v>94.19829660774792</v>
      </c>
      <c r="H1037" s="285">
        <v>64.512591760882572</v>
      </c>
      <c r="I1037" s="285">
        <v>64.512591760882572</v>
      </c>
      <c r="J1037" s="285">
        <v>393.90606801672078</v>
      </c>
      <c r="K1037" s="286">
        <f t="shared" si="17"/>
        <v>6.1058788255902483</v>
      </c>
      <c r="L1037" s="286">
        <f t="shared" si="17"/>
        <v>6.1058788255902483</v>
      </c>
      <c r="M1037" s="287">
        <v>90.374886556496477</v>
      </c>
    </row>
    <row r="1038" spans="1:13" x14ac:dyDescent="0.3">
      <c r="A1038" s="281"/>
      <c r="B1038" s="282"/>
      <c r="C1038" s="282"/>
      <c r="D1038" s="282"/>
      <c r="E1038" s="282"/>
      <c r="F1038" s="283" t="s">
        <v>132</v>
      </c>
      <c r="G1038" s="284">
        <v>388.90096466673316</v>
      </c>
      <c r="H1038" s="285">
        <v>452.68841188917889</v>
      </c>
      <c r="I1038" s="285">
        <v>437.27299567893652</v>
      </c>
      <c r="J1038" s="285">
        <v>926.48403785583707</v>
      </c>
      <c r="K1038" s="286">
        <f t="shared" si="17"/>
        <v>2.0466263626881762</v>
      </c>
      <c r="L1038" s="286">
        <f t="shared" si="17"/>
        <v>2.118777164405778</v>
      </c>
      <c r="M1038" s="287">
        <v>843.55351411782647</v>
      </c>
    </row>
    <row r="1039" spans="1:13" x14ac:dyDescent="0.3">
      <c r="A1039" s="281"/>
      <c r="B1039" s="282"/>
      <c r="C1039" s="282"/>
      <c r="D1039" s="282"/>
      <c r="E1039" s="282"/>
      <c r="F1039" s="283" t="s">
        <v>133</v>
      </c>
      <c r="G1039" s="284">
        <v>97.966062242798458</v>
      </c>
      <c r="H1039" s="285">
        <v>367.37273341049428</v>
      </c>
      <c r="I1039" s="285">
        <v>367.37273341049428</v>
      </c>
      <c r="J1039" s="285">
        <v>281.65242894804555</v>
      </c>
      <c r="K1039" s="286">
        <f t="shared" si="17"/>
        <v>0.7666666666666665</v>
      </c>
      <c r="L1039" s="286">
        <f t="shared" si="17"/>
        <v>0.7666666666666665</v>
      </c>
      <c r="M1039" s="287">
        <v>67.596582947530933</v>
      </c>
    </row>
    <row r="1040" spans="1:13" x14ac:dyDescent="0.3">
      <c r="A1040" s="281"/>
      <c r="B1040" s="282"/>
      <c r="C1040" s="282"/>
      <c r="D1040" s="282"/>
      <c r="E1040" s="282"/>
      <c r="F1040" s="283" t="s">
        <v>136</v>
      </c>
      <c r="G1040" s="284">
        <v>43.250462005497191</v>
      </c>
      <c r="H1040" s="285">
        <v>43.250462005497191</v>
      </c>
      <c r="I1040" s="285">
        <v>43.250462005497191</v>
      </c>
      <c r="J1040" s="285">
        <v>19.895212522528706</v>
      </c>
      <c r="K1040" s="286">
        <f t="shared" si="17"/>
        <v>0.45999999999999996</v>
      </c>
      <c r="L1040" s="286">
        <f t="shared" si="17"/>
        <v>0.45999999999999996</v>
      </c>
      <c r="M1040" s="288"/>
    </row>
    <row r="1041" spans="1:13" x14ac:dyDescent="0.3">
      <c r="A1041" s="281"/>
      <c r="B1041" s="282"/>
      <c r="C1041" s="282"/>
      <c r="D1041" s="282"/>
      <c r="E1041" s="282"/>
      <c r="F1041" s="283" t="s">
        <v>123</v>
      </c>
      <c r="G1041" s="284">
        <v>3561.6405296829653</v>
      </c>
      <c r="H1041" s="285">
        <v>3366.5486471347731</v>
      </c>
      <c r="I1041" s="285">
        <v>3066.2282922174772</v>
      </c>
      <c r="J1041" s="285">
        <v>3240.7243483070642</v>
      </c>
      <c r="K1041" s="286">
        <f t="shared" si="17"/>
        <v>0.9626251357054364</v>
      </c>
      <c r="L1041" s="286">
        <f t="shared" si="17"/>
        <v>1.0569090228971152</v>
      </c>
      <c r="M1041" s="287">
        <v>1883.2605593606461</v>
      </c>
    </row>
    <row r="1042" spans="1:13" x14ac:dyDescent="0.3">
      <c r="A1042" s="281"/>
      <c r="B1042" s="282"/>
      <c r="C1042" s="282"/>
      <c r="D1042" s="282" t="s">
        <v>42</v>
      </c>
      <c r="E1042" s="282" t="s">
        <v>125</v>
      </c>
      <c r="F1042" s="283" t="s">
        <v>137</v>
      </c>
      <c r="G1042" s="284">
        <v>125.25152859200242</v>
      </c>
      <c r="H1042" s="285">
        <v>49.78007631128439</v>
      </c>
      <c r="I1042" s="285">
        <v>43.357232318926002</v>
      </c>
      <c r="J1042" s="285">
        <v>28.439236181816508</v>
      </c>
      <c r="K1042" s="286">
        <f t="shared" si="17"/>
        <v>0.57129756097560991</v>
      </c>
      <c r="L1042" s="286">
        <f t="shared" si="17"/>
        <v>0.65592831139736762</v>
      </c>
      <c r="M1042" s="287">
        <v>21.237273287776372</v>
      </c>
    </row>
    <row r="1043" spans="1:13" x14ac:dyDescent="0.3">
      <c r="A1043" s="281"/>
      <c r="B1043" s="282"/>
      <c r="C1043" s="282"/>
      <c r="D1043" s="282"/>
      <c r="E1043" s="282"/>
      <c r="F1043" s="283" t="s">
        <v>139</v>
      </c>
      <c r="G1043" s="284">
        <v>203.39242050795713</v>
      </c>
      <c r="H1043" s="285">
        <v>45.400093956162358</v>
      </c>
      <c r="I1043" s="285">
        <v>45.400093956162358</v>
      </c>
      <c r="J1043" s="285">
        <v>101.47829006692689</v>
      </c>
      <c r="K1043" s="286">
        <f t="shared" si="17"/>
        <v>2.2352000012359619</v>
      </c>
      <c r="L1043" s="286">
        <f t="shared" si="17"/>
        <v>2.2352000012359619</v>
      </c>
      <c r="M1043" s="287">
        <v>45.944895203135758</v>
      </c>
    </row>
    <row r="1044" spans="1:13" x14ac:dyDescent="0.3">
      <c r="A1044" s="281"/>
      <c r="B1044" s="282"/>
      <c r="C1044" s="282"/>
      <c r="D1044" s="282"/>
      <c r="E1044" s="282"/>
      <c r="F1044" s="283" t="s">
        <v>140</v>
      </c>
      <c r="G1044" s="284">
        <v>775.53991321853619</v>
      </c>
      <c r="H1044" s="285">
        <v>562.23985512855518</v>
      </c>
      <c r="I1044" s="285">
        <v>507.16378410570354</v>
      </c>
      <c r="J1044" s="285">
        <v>199.7254028581566</v>
      </c>
      <c r="K1044" s="286">
        <f t="shared" si="17"/>
        <v>0.3552316703206494</v>
      </c>
      <c r="L1044" s="286">
        <f t="shared" si="17"/>
        <v>0.39380848774590271</v>
      </c>
      <c r="M1044" s="287">
        <v>130.22534542861524</v>
      </c>
    </row>
    <row r="1045" spans="1:13" x14ac:dyDescent="0.3">
      <c r="A1045" s="281"/>
      <c r="B1045" s="282"/>
      <c r="C1045" s="282"/>
      <c r="D1045" s="282"/>
      <c r="E1045" s="282"/>
      <c r="F1045" s="283" t="s">
        <v>141</v>
      </c>
      <c r="G1045" s="284">
        <v>53.328310016786446</v>
      </c>
      <c r="H1045" s="285">
        <v>29.997174384442374</v>
      </c>
      <c r="I1045" s="285">
        <v>29.997174384442374</v>
      </c>
      <c r="J1045" s="285">
        <v>18.998210443480172</v>
      </c>
      <c r="K1045" s="286">
        <f t="shared" si="17"/>
        <v>0.63333333333333341</v>
      </c>
      <c r="L1045" s="286">
        <f t="shared" si="17"/>
        <v>0.63333333333333341</v>
      </c>
      <c r="M1045" s="287">
        <v>15.198568354784138</v>
      </c>
    </row>
    <row r="1046" spans="1:13" x14ac:dyDescent="0.3">
      <c r="A1046" s="281"/>
      <c r="B1046" s="282"/>
      <c r="C1046" s="282"/>
      <c r="D1046" s="282"/>
      <c r="E1046" s="282"/>
      <c r="F1046" s="283" t="s">
        <v>142</v>
      </c>
      <c r="G1046" s="284">
        <v>93.295554288080069</v>
      </c>
      <c r="H1046" s="285">
        <v>129.56358493075055</v>
      </c>
      <c r="I1046" s="285">
        <v>74.286379739610211</v>
      </c>
      <c r="J1046" s="285">
        <v>26.822471857823018</v>
      </c>
      <c r="K1046" s="286">
        <f t="shared" si="17"/>
        <v>0.20702168647277824</v>
      </c>
      <c r="L1046" s="286">
        <f t="shared" si="17"/>
        <v>0.36106850208398322</v>
      </c>
      <c r="M1046" s="287">
        <v>15.850270994459811</v>
      </c>
    </row>
    <row r="1047" spans="1:13" x14ac:dyDescent="0.3">
      <c r="A1047" s="281"/>
      <c r="B1047" s="282"/>
      <c r="C1047" s="282"/>
      <c r="D1047" s="282"/>
      <c r="E1047" s="282"/>
      <c r="F1047" s="283" t="s">
        <v>143</v>
      </c>
      <c r="G1047" s="284">
        <v>814.90374405938041</v>
      </c>
      <c r="H1047" s="285">
        <v>1081.2472136371975</v>
      </c>
      <c r="I1047" s="285">
        <v>391.82876748683088</v>
      </c>
      <c r="J1047" s="285">
        <v>288.38597287030757</v>
      </c>
      <c r="K1047" s="286">
        <f t="shared" si="17"/>
        <v>0.26671603795417759</v>
      </c>
      <c r="L1047" s="286">
        <f t="shared" si="17"/>
        <v>0.7360000000000001</v>
      </c>
      <c r="M1047" s="287">
        <v>255.34174681225147</v>
      </c>
    </row>
    <row r="1048" spans="1:13" x14ac:dyDescent="0.3">
      <c r="A1048" s="281"/>
      <c r="B1048" s="282"/>
      <c r="C1048" s="282"/>
      <c r="D1048" s="282"/>
      <c r="E1048" s="282"/>
      <c r="F1048" s="283" t="s">
        <v>144</v>
      </c>
      <c r="G1048" s="284">
        <v>1396.4131145137808</v>
      </c>
      <c r="H1048" s="285">
        <v>1477.8978931791373</v>
      </c>
      <c r="I1048" s="285">
        <v>1128.3810901838629</v>
      </c>
      <c r="J1048" s="285">
        <v>1242.5671726010573</v>
      </c>
      <c r="K1048" s="286">
        <f t="shared" si="17"/>
        <v>0.84076659039559554</v>
      </c>
      <c r="L1048" s="286">
        <f t="shared" si="17"/>
        <v>1.1011946082848558</v>
      </c>
      <c r="M1048" s="287">
        <v>1052.0301012332434</v>
      </c>
    </row>
    <row r="1049" spans="1:13" x14ac:dyDescent="0.3">
      <c r="A1049" s="281"/>
      <c r="B1049" s="282"/>
      <c r="C1049" s="282"/>
      <c r="D1049" s="282"/>
      <c r="E1049" s="282"/>
      <c r="F1049" s="283" t="s">
        <v>145</v>
      </c>
      <c r="G1049" s="284">
        <v>81.970439453095722</v>
      </c>
      <c r="H1049" s="285">
        <v>20.49260986327393</v>
      </c>
      <c r="I1049" s="285">
        <v>20.49260986327393</v>
      </c>
      <c r="J1049" s="285">
        <v>9.4266005371060082</v>
      </c>
      <c r="K1049" s="286">
        <f t="shared" si="17"/>
        <v>0.46</v>
      </c>
      <c r="L1049" s="286">
        <f t="shared" si="17"/>
        <v>0.46</v>
      </c>
      <c r="M1049" s="287">
        <v>4.7133002685530041</v>
      </c>
    </row>
    <row r="1050" spans="1:13" x14ac:dyDescent="0.3">
      <c r="A1050" s="281"/>
      <c r="B1050" s="282"/>
      <c r="C1050" s="282"/>
      <c r="D1050" s="282"/>
      <c r="E1050" s="282"/>
      <c r="F1050" s="283" t="s">
        <v>146</v>
      </c>
      <c r="G1050" s="284">
        <v>897.62861282904123</v>
      </c>
      <c r="H1050" s="285">
        <v>652.75131430650868</v>
      </c>
      <c r="I1050" s="285">
        <v>652.75131430650868</v>
      </c>
      <c r="J1050" s="285">
        <v>548.91756392431807</v>
      </c>
      <c r="K1050" s="286">
        <f t="shared" si="17"/>
        <v>0.84092908262849708</v>
      </c>
      <c r="L1050" s="286">
        <f t="shared" si="17"/>
        <v>0.84092908262849708</v>
      </c>
      <c r="M1050" s="287">
        <v>516.07784490670906</v>
      </c>
    </row>
    <row r="1051" spans="1:13" x14ac:dyDescent="0.3">
      <c r="A1051" s="281"/>
      <c r="B1051" s="282"/>
      <c r="C1051" s="282"/>
      <c r="D1051" s="282"/>
      <c r="E1051" s="282"/>
      <c r="F1051" s="283" t="s">
        <v>123</v>
      </c>
      <c r="G1051" s="284">
        <v>4441.7236374786607</v>
      </c>
      <c r="H1051" s="285">
        <v>4049.3698156973123</v>
      </c>
      <c r="I1051" s="285">
        <v>2893.6584463453205</v>
      </c>
      <c r="J1051" s="285">
        <v>2464.7609213409924</v>
      </c>
      <c r="K1051" s="286">
        <f t="shared" si="17"/>
        <v>0.60867765443066946</v>
      </c>
      <c r="L1051" s="286">
        <f t="shared" si="17"/>
        <v>0.85178018312906834</v>
      </c>
      <c r="M1051" s="287">
        <v>2056.6193464895282</v>
      </c>
    </row>
    <row r="1052" spans="1:13" x14ac:dyDescent="0.3">
      <c r="A1052" s="281"/>
      <c r="B1052" s="282"/>
      <c r="C1052" s="282"/>
      <c r="D1052" s="282" t="s">
        <v>43</v>
      </c>
      <c r="E1052" s="282" t="s">
        <v>125</v>
      </c>
      <c r="F1052" s="283" t="s">
        <v>151</v>
      </c>
      <c r="G1052" s="284">
        <v>41.703173750703243</v>
      </c>
      <c r="H1052" s="285">
        <v>33.779570837497744</v>
      </c>
      <c r="I1052" s="285">
        <v>33.779570837497744</v>
      </c>
      <c r="J1052" s="285">
        <v>95.917299626617449</v>
      </c>
      <c r="K1052" s="286">
        <f t="shared" si="17"/>
        <v>2.839506164481592</v>
      </c>
      <c r="L1052" s="286">
        <f t="shared" si="17"/>
        <v>2.839506164481592</v>
      </c>
      <c r="M1052" s="287">
        <v>83.927637173290279</v>
      </c>
    </row>
    <row r="1053" spans="1:13" x14ac:dyDescent="0.3">
      <c r="A1053" s="281"/>
      <c r="B1053" s="282"/>
      <c r="C1053" s="282"/>
      <c r="D1053" s="282"/>
      <c r="E1053" s="282"/>
      <c r="F1053" s="283" t="s">
        <v>153</v>
      </c>
      <c r="G1053" s="284">
        <v>184.58037019893155</v>
      </c>
      <c r="H1053" s="285">
        <v>52.328532354961105</v>
      </c>
      <c r="I1053" s="285">
        <v>52.328532354961105</v>
      </c>
      <c r="J1053" s="285">
        <v>21.226742572877129</v>
      </c>
      <c r="K1053" s="286">
        <f t="shared" si="17"/>
        <v>0.40564375910429462</v>
      </c>
      <c r="L1053" s="286">
        <f t="shared" si="17"/>
        <v>0.40564375910429462</v>
      </c>
      <c r="M1053" s="287">
        <v>19.846141338333155</v>
      </c>
    </row>
    <row r="1054" spans="1:13" x14ac:dyDescent="0.3">
      <c r="A1054" s="281"/>
      <c r="B1054" s="282"/>
      <c r="C1054" s="282"/>
      <c r="D1054" s="282"/>
      <c r="E1054" s="282"/>
      <c r="F1054" s="283" t="s">
        <v>156</v>
      </c>
      <c r="G1054" s="284">
        <v>426.27381415560842</v>
      </c>
      <c r="H1054" s="285">
        <v>172.64089524117938</v>
      </c>
      <c r="I1054" s="285">
        <v>69.056358096471754</v>
      </c>
      <c r="J1054" s="285">
        <v>49.021488627894968</v>
      </c>
      <c r="K1054" s="286">
        <f t="shared" si="17"/>
        <v>0.28395061644815928</v>
      </c>
      <c r="L1054" s="286">
        <f t="shared" si="17"/>
        <v>0.70987654112039811</v>
      </c>
      <c r="M1054" s="288"/>
    </row>
    <row r="1055" spans="1:13" x14ac:dyDescent="0.3">
      <c r="A1055" s="281"/>
      <c r="B1055" s="282"/>
      <c r="C1055" s="282"/>
      <c r="D1055" s="282"/>
      <c r="E1055" s="282"/>
      <c r="F1055" s="283" t="s">
        <v>123</v>
      </c>
      <c r="G1055" s="284">
        <v>652.55735810524322</v>
      </c>
      <c r="H1055" s="285">
        <v>258.74899843363823</v>
      </c>
      <c r="I1055" s="285">
        <v>155.16446128893062</v>
      </c>
      <c r="J1055" s="285">
        <v>166.16553082738955</v>
      </c>
      <c r="K1055" s="286">
        <f t="shared" si="17"/>
        <v>0.64218811216000238</v>
      </c>
      <c r="L1055" s="286">
        <f t="shared" si="17"/>
        <v>1.0708994150276068</v>
      </c>
      <c r="M1055" s="287">
        <v>103.77377851162343</v>
      </c>
    </row>
    <row r="1056" spans="1:13" x14ac:dyDescent="0.3">
      <c r="A1056" s="281"/>
      <c r="B1056" s="282"/>
      <c r="C1056" s="282"/>
      <c r="D1056" s="282" t="s">
        <v>44</v>
      </c>
      <c r="E1056" s="282" t="s">
        <v>125</v>
      </c>
      <c r="F1056" s="283" t="s">
        <v>164</v>
      </c>
      <c r="G1056" s="284">
        <v>124.61805555555554</v>
      </c>
      <c r="H1056" s="285">
        <v>73.9919704861111</v>
      </c>
      <c r="I1056" s="285">
        <v>73.9919704861111</v>
      </c>
      <c r="J1056" s="285">
        <v>27.649631076388886</v>
      </c>
      <c r="K1056" s="286">
        <f t="shared" si="17"/>
        <v>0.37368421052631579</v>
      </c>
      <c r="L1056" s="286">
        <f t="shared" si="17"/>
        <v>0.37368421052631579</v>
      </c>
      <c r="M1056" s="287">
        <v>17.913845486111107</v>
      </c>
    </row>
    <row r="1057" spans="1:13" x14ac:dyDescent="0.3">
      <c r="A1057" s="281"/>
      <c r="B1057" s="282"/>
      <c r="C1057" s="282"/>
      <c r="D1057" s="282"/>
      <c r="E1057" s="282"/>
      <c r="F1057" s="283" t="s">
        <v>165</v>
      </c>
      <c r="G1057" s="284">
        <v>33.90399875640869</v>
      </c>
      <c r="H1057" s="285">
        <v>2.1189999222755431</v>
      </c>
      <c r="I1057" s="285">
        <v>2.1189999222755431</v>
      </c>
      <c r="J1057" s="285">
        <v>9.7473996424674976</v>
      </c>
      <c r="K1057" s="286">
        <f t="shared" si="17"/>
        <v>4.5999999999999996</v>
      </c>
      <c r="L1057" s="286">
        <f t="shared" si="17"/>
        <v>4.5999999999999996</v>
      </c>
      <c r="M1057" s="287">
        <v>1.9494799284934998</v>
      </c>
    </row>
    <row r="1058" spans="1:13" x14ac:dyDescent="0.3">
      <c r="A1058" s="281"/>
      <c r="B1058" s="282"/>
      <c r="C1058" s="282"/>
      <c r="D1058" s="282"/>
      <c r="E1058" s="282"/>
      <c r="F1058" s="283" t="s">
        <v>166</v>
      </c>
      <c r="G1058" s="284">
        <v>27.146031746031749</v>
      </c>
      <c r="H1058" s="285">
        <v>1.6966269841269843</v>
      </c>
      <c r="I1058" s="285">
        <v>1.6966269841269843</v>
      </c>
      <c r="J1058" s="285">
        <v>3.1217936507936512</v>
      </c>
      <c r="K1058" s="286">
        <f t="shared" si="17"/>
        <v>1.84</v>
      </c>
      <c r="L1058" s="286">
        <f t="shared" si="17"/>
        <v>1.84</v>
      </c>
      <c r="M1058" s="287">
        <v>1.5608968253968256</v>
      </c>
    </row>
    <row r="1059" spans="1:13" x14ac:dyDescent="0.3">
      <c r="A1059" s="281"/>
      <c r="B1059" s="282"/>
      <c r="C1059" s="282"/>
      <c r="D1059" s="282"/>
      <c r="E1059" s="282"/>
      <c r="F1059" s="283" t="s">
        <v>168</v>
      </c>
      <c r="G1059" s="284">
        <v>65.153955415701489</v>
      </c>
      <c r="H1059" s="285">
        <v>103.08540441444894</v>
      </c>
      <c r="I1059" s="285">
        <v>103.08540441444894</v>
      </c>
      <c r="J1059" s="285">
        <v>257.69222622773935</v>
      </c>
      <c r="K1059" s="286">
        <f t="shared" si="17"/>
        <v>2.4997935225796133</v>
      </c>
      <c r="L1059" s="286">
        <f t="shared" si="17"/>
        <v>2.4997935225796133</v>
      </c>
      <c r="M1059" s="287">
        <v>16.20616316586683</v>
      </c>
    </row>
    <row r="1060" spans="1:13" x14ac:dyDescent="0.3">
      <c r="A1060" s="281"/>
      <c r="B1060" s="282"/>
      <c r="C1060" s="282"/>
      <c r="D1060" s="282"/>
      <c r="E1060" s="282"/>
      <c r="F1060" s="283" t="s">
        <v>173</v>
      </c>
      <c r="G1060" s="284">
        <v>137.44233512108826</v>
      </c>
      <c r="H1060" s="285">
        <v>26.089983745633273</v>
      </c>
      <c r="I1060" s="285">
        <v>26.089983745633273</v>
      </c>
      <c r="J1060" s="285">
        <v>52.398010583088848</v>
      </c>
      <c r="K1060" s="286">
        <f t="shared" si="17"/>
        <v>2.0083573487031705</v>
      </c>
      <c r="L1060" s="286">
        <f t="shared" si="17"/>
        <v>2.0083573487031705</v>
      </c>
      <c r="M1060" s="287">
        <v>40.396618060097545</v>
      </c>
    </row>
    <row r="1061" spans="1:13" x14ac:dyDescent="0.3">
      <c r="A1061" s="281"/>
      <c r="B1061" s="282"/>
      <c r="C1061" s="282"/>
      <c r="D1061" s="282"/>
      <c r="E1061" s="282"/>
      <c r="F1061" s="283" t="s">
        <v>123</v>
      </c>
      <c r="G1061" s="284">
        <v>388.26437659478574</v>
      </c>
      <c r="H1061" s="285">
        <v>206.98298555259586</v>
      </c>
      <c r="I1061" s="285">
        <v>206.98298555259586</v>
      </c>
      <c r="J1061" s="285">
        <v>350.60906118047825</v>
      </c>
      <c r="K1061" s="286">
        <f t="shared" si="17"/>
        <v>1.6939028115979415</v>
      </c>
      <c r="L1061" s="286">
        <f t="shared" si="17"/>
        <v>1.6939028115979415</v>
      </c>
      <c r="M1061" s="287">
        <v>78.027003465965805</v>
      </c>
    </row>
    <row r="1062" spans="1:13" x14ac:dyDescent="0.3">
      <c r="A1062" s="281"/>
      <c r="B1062" s="282"/>
      <c r="C1062" s="282"/>
      <c r="D1062" s="282" t="s">
        <v>7</v>
      </c>
      <c r="E1062" s="282" t="s">
        <v>125</v>
      </c>
      <c r="F1062" s="283" t="s">
        <v>174</v>
      </c>
      <c r="G1062" s="284">
        <v>84.465801329698976</v>
      </c>
      <c r="H1062" s="285">
        <v>95.95159926468861</v>
      </c>
      <c r="I1062" s="285">
        <v>95.95159926468861</v>
      </c>
      <c r="J1062" s="285">
        <v>182.42642841203346</v>
      </c>
      <c r="K1062" s="286">
        <f t="shared" si="17"/>
        <v>1.9012338492535024</v>
      </c>
      <c r="L1062" s="286">
        <f t="shared" si="17"/>
        <v>1.9012338492535024</v>
      </c>
      <c r="M1062" s="287">
        <v>164.42068386375561</v>
      </c>
    </row>
    <row r="1063" spans="1:13" x14ac:dyDescent="0.3">
      <c r="A1063" s="281"/>
      <c r="B1063" s="282"/>
      <c r="C1063" s="282"/>
      <c r="D1063" s="282"/>
      <c r="E1063" s="282"/>
      <c r="F1063" s="283" t="s">
        <v>175</v>
      </c>
      <c r="G1063" s="284">
        <v>303.6575628504068</v>
      </c>
      <c r="H1063" s="285">
        <v>169.16770135962818</v>
      </c>
      <c r="I1063" s="285">
        <v>123.58417053653528</v>
      </c>
      <c r="J1063" s="285">
        <v>495.25975255515868</v>
      </c>
      <c r="K1063" s="286">
        <f t="shared" si="17"/>
        <v>2.927625950903606</v>
      </c>
      <c r="L1063" s="286">
        <f t="shared" si="17"/>
        <v>4.007469163769195</v>
      </c>
      <c r="M1063" s="287">
        <v>494.99976849263118</v>
      </c>
    </row>
    <row r="1064" spans="1:13" x14ac:dyDescent="0.3">
      <c r="A1064" s="281"/>
      <c r="B1064" s="282"/>
      <c r="C1064" s="282"/>
      <c r="D1064" s="282"/>
      <c r="E1064" s="282"/>
      <c r="F1064" s="283" t="s">
        <v>178</v>
      </c>
      <c r="G1064" s="284">
        <v>491.43025953059509</v>
      </c>
      <c r="H1064" s="285">
        <v>274.07789403738661</v>
      </c>
      <c r="I1064" s="285">
        <v>274.07789403738661</v>
      </c>
      <c r="J1064" s="285">
        <v>49.272265814029062</v>
      </c>
      <c r="K1064" s="286">
        <f t="shared" si="17"/>
        <v>0.17977468043193551</v>
      </c>
      <c r="L1064" s="286">
        <f t="shared" si="17"/>
        <v>0.17977468043193551</v>
      </c>
      <c r="M1064" s="287">
        <v>46.080517593902556</v>
      </c>
    </row>
    <row r="1065" spans="1:13" x14ac:dyDescent="0.3">
      <c r="A1065" s="281"/>
      <c r="B1065" s="282"/>
      <c r="C1065" s="282"/>
      <c r="D1065" s="282"/>
      <c r="E1065" s="282"/>
      <c r="F1065" s="283" t="s">
        <v>123</v>
      </c>
      <c r="G1065" s="284">
        <v>879.553623710701</v>
      </c>
      <c r="H1065" s="285">
        <v>539.19719466170341</v>
      </c>
      <c r="I1065" s="285">
        <v>493.61366383861053</v>
      </c>
      <c r="J1065" s="285">
        <v>726.95844678122103</v>
      </c>
      <c r="K1065" s="286">
        <f t="shared" si="17"/>
        <v>1.3482237184808066</v>
      </c>
      <c r="L1065" s="286">
        <f t="shared" si="17"/>
        <v>1.4727275601084329</v>
      </c>
      <c r="M1065" s="287">
        <v>705.50096995028923</v>
      </c>
    </row>
    <row r="1066" spans="1:13" x14ac:dyDescent="0.3">
      <c r="A1066" s="281"/>
      <c r="B1066" s="282"/>
      <c r="C1066" s="282"/>
      <c r="D1066" s="282" t="s">
        <v>45</v>
      </c>
      <c r="E1066" s="282" t="s">
        <v>125</v>
      </c>
      <c r="F1066" s="283" t="s">
        <v>179</v>
      </c>
      <c r="G1066" s="284">
        <v>126.33629493464042</v>
      </c>
      <c r="H1066" s="285">
        <v>252.67258986928084</v>
      </c>
      <c r="I1066" s="285">
        <v>252.67258986928084</v>
      </c>
      <c r="J1066" s="285">
        <v>145.28673917483647</v>
      </c>
      <c r="K1066" s="286">
        <f t="shared" si="17"/>
        <v>0.57499999999999996</v>
      </c>
      <c r="L1066" s="286">
        <f t="shared" si="17"/>
        <v>0.57499999999999996</v>
      </c>
      <c r="M1066" s="287">
        <v>138.02240221609463</v>
      </c>
    </row>
    <row r="1067" spans="1:13" x14ac:dyDescent="0.3">
      <c r="A1067" s="281"/>
      <c r="B1067" s="282"/>
      <c r="C1067" s="282"/>
      <c r="D1067" s="282"/>
      <c r="E1067" s="282"/>
      <c r="F1067" s="283" t="s">
        <v>184</v>
      </c>
      <c r="G1067" s="284">
        <v>578.8378712</v>
      </c>
      <c r="H1067" s="285">
        <v>121.14974285955654</v>
      </c>
      <c r="I1067" s="285">
        <v>121.14974285955654</v>
      </c>
      <c r="J1067" s="285">
        <v>171.43960267465974</v>
      </c>
      <c r="K1067" s="286">
        <f t="shared" si="17"/>
        <v>1.4151049653766248</v>
      </c>
      <c r="L1067" s="286">
        <f t="shared" si="17"/>
        <v>1.4151049653766248</v>
      </c>
      <c r="M1067" s="287">
        <v>148.15087540939726</v>
      </c>
    </row>
    <row r="1068" spans="1:13" x14ac:dyDescent="0.3">
      <c r="A1068" s="281"/>
      <c r="B1068" s="282"/>
      <c r="C1068" s="282"/>
      <c r="D1068" s="282"/>
      <c r="E1068" s="282"/>
      <c r="F1068" s="283" t="s">
        <v>123</v>
      </c>
      <c r="G1068" s="284">
        <v>705.17416613464047</v>
      </c>
      <c r="H1068" s="285">
        <v>373.82233272883741</v>
      </c>
      <c r="I1068" s="285">
        <v>373.82233272883741</v>
      </c>
      <c r="J1068" s="285">
        <v>316.72634184949618</v>
      </c>
      <c r="K1068" s="286">
        <f t="shared" si="17"/>
        <v>0.84726436630323687</v>
      </c>
      <c r="L1068" s="286">
        <f t="shared" si="17"/>
        <v>0.84726436630323687</v>
      </c>
      <c r="M1068" s="287">
        <v>286.17327762549189</v>
      </c>
    </row>
    <row r="1069" spans="1:13" x14ac:dyDescent="0.3">
      <c r="A1069" s="281"/>
      <c r="B1069" s="282"/>
      <c r="C1069" s="282"/>
      <c r="D1069" s="282" t="s">
        <v>46</v>
      </c>
      <c r="E1069" s="282" t="s">
        <v>125</v>
      </c>
      <c r="F1069" s="283" t="s">
        <v>189</v>
      </c>
      <c r="G1069" s="284">
        <v>758.17876371961142</v>
      </c>
      <c r="H1069" s="285">
        <v>203.8914547278732</v>
      </c>
      <c r="I1069" s="285">
        <v>203.8914547278732</v>
      </c>
      <c r="J1069" s="285">
        <v>125.8504297058346</v>
      </c>
      <c r="K1069" s="286">
        <f t="shared" si="17"/>
        <v>0.61724229626887883</v>
      </c>
      <c r="L1069" s="286">
        <f t="shared" si="17"/>
        <v>0.61724229626887883</v>
      </c>
      <c r="M1069" s="287">
        <v>123.86992186359743</v>
      </c>
    </row>
    <row r="1070" spans="1:13" x14ac:dyDescent="0.3">
      <c r="A1070" s="281"/>
      <c r="B1070" s="282"/>
      <c r="C1070" s="282"/>
      <c r="D1070" s="282"/>
      <c r="E1070" s="282"/>
      <c r="F1070" s="283" t="s">
        <v>190</v>
      </c>
      <c r="G1070" s="284">
        <v>41.595847750865069</v>
      </c>
      <c r="H1070" s="285">
        <v>41.595847750865069</v>
      </c>
      <c r="I1070" s="285">
        <v>41.595847750865069</v>
      </c>
      <c r="J1070" s="285">
        <v>95.670449826989653</v>
      </c>
      <c r="K1070" s="286">
        <f t="shared" si="17"/>
        <v>2.2999999999999998</v>
      </c>
      <c r="L1070" s="286">
        <f t="shared" si="17"/>
        <v>2.2999999999999998</v>
      </c>
      <c r="M1070" s="287">
        <v>90.886927335640181</v>
      </c>
    </row>
    <row r="1071" spans="1:13" x14ac:dyDescent="0.3">
      <c r="A1071" s="281"/>
      <c r="B1071" s="282"/>
      <c r="C1071" s="282"/>
      <c r="D1071" s="282"/>
      <c r="E1071" s="282"/>
      <c r="F1071" s="283" t="s">
        <v>123</v>
      </c>
      <c r="G1071" s="284">
        <v>799.77461147047654</v>
      </c>
      <c r="H1071" s="285">
        <v>245.48730247873826</v>
      </c>
      <c r="I1071" s="285">
        <v>245.48730247873826</v>
      </c>
      <c r="J1071" s="285">
        <v>221.52087953282427</v>
      </c>
      <c r="K1071" s="286">
        <f t="shared" si="17"/>
        <v>0.90237204652167402</v>
      </c>
      <c r="L1071" s="286">
        <f t="shared" si="17"/>
        <v>0.90237204652167402</v>
      </c>
      <c r="M1071" s="287">
        <v>214.75684919923759</v>
      </c>
    </row>
    <row r="1072" spans="1:13" x14ac:dyDescent="0.3">
      <c r="A1072" s="281"/>
      <c r="B1072" s="282"/>
      <c r="C1072" s="282"/>
      <c r="D1072" s="282" t="s">
        <v>68</v>
      </c>
      <c r="E1072" s="282" t="s">
        <v>125</v>
      </c>
      <c r="F1072" s="283" t="s">
        <v>202</v>
      </c>
      <c r="G1072" s="284">
        <v>10.882987641198616</v>
      </c>
      <c r="H1072" s="285">
        <v>8.1622407308989615</v>
      </c>
      <c r="I1072" s="285">
        <v>8.1622407308989615</v>
      </c>
      <c r="J1072" s="285">
        <v>7.5092614724270446</v>
      </c>
      <c r="K1072" s="286">
        <f t="shared" si="17"/>
        <v>0.92</v>
      </c>
      <c r="L1072" s="286">
        <f t="shared" si="17"/>
        <v>0.92</v>
      </c>
      <c r="M1072" s="287">
        <v>6.8834896830581229</v>
      </c>
    </row>
    <row r="1073" spans="1:13" x14ac:dyDescent="0.3">
      <c r="A1073" s="281"/>
      <c r="B1073" s="282"/>
      <c r="C1073" s="282"/>
      <c r="D1073" s="282"/>
      <c r="E1073" s="282"/>
      <c r="F1073" s="283" t="s">
        <v>206</v>
      </c>
      <c r="G1073" s="284">
        <v>42.638806772373052</v>
      </c>
      <c r="H1073" s="285">
        <v>42.638806772373052</v>
      </c>
      <c r="I1073" s="285">
        <v>42.638806772373052</v>
      </c>
      <c r="J1073" s="285">
        <v>49.034627788229002</v>
      </c>
      <c r="K1073" s="286">
        <f t="shared" ref="K1073:L1136" si="18">IFERROR($J1073/H1073,"")</f>
        <v>1.1499999999999999</v>
      </c>
      <c r="L1073" s="286">
        <f t="shared" si="18"/>
        <v>1.1499999999999999</v>
      </c>
      <c r="M1073" s="287">
        <v>46.58289639881756</v>
      </c>
    </row>
    <row r="1074" spans="1:13" x14ac:dyDescent="0.3">
      <c r="A1074" s="281"/>
      <c r="B1074" s="282"/>
      <c r="C1074" s="282"/>
      <c r="D1074" s="282"/>
      <c r="E1074" s="282"/>
      <c r="F1074" s="283" t="s">
        <v>207</v>
      </c>
      <c r="G1074" s="284">
        <v>121.41488823135019</v>
      </c>
      <c r="H1074" s="285">
        <v>54.7895568</v>
      </c>
      <c r="I1074" s="285">
        <v>54.7895568</v>
      </c>
      <c r="J1074" s="285">
        <v>51.767506338617991</v>
      </c>
      <c r="K1074" s="286">
        <f t="shared" si="18"/>
        <v>0.94484258245757502</v>
      </c>
      <c r="L1074" s="286">
        <f t="shared" si="18"/>
        <v>0.94484258245757502</v>
      </c>
      <c r="M1074" s="287">
        <v>45.746281248785998</v>
      </c>
    </row>
    <row r="1075" spans="1:13" x14ac:dyDescent="0.3">
      <c r="A1075" s="281"/>
      <c r="B1075" s="282"/>
      <c r="C1075" s="282"/>
      <c r="D1075" s="282"/>
      <c r="E1075" s="282"/>
      <c r="F1075" s="283" t="s">
        <v>208</v>
      </c>
      <c r="G1075" s="284">
        <v>3183.4644451350291</v>
      </c>
      <c r="H1075" s="285">
        <v>899.00814680245446</v>
      </c>
      <c r="I1075" s="285">
        <v>857.80549271547181</v>
      </c>
      <c r="J1075" s="285">
        <v>636.64537391320778</v>
      </c>
      <c r="K1075" s="286">
        <f t="shared" si="18"/>
        <v>0.70816418758561317</v>
      </c>
      <c r="L1075" s="286">
        <f t="shared" si="18"/>
        <v>0.74217917618811358</v>
      </c>
      <c r="M1075" s="287">
        <v>485.73406367331063</v>
      </c>
    </row>
    <row r="1076" spans="1:13" x14ac:dyDescent="0.3">
      <c r="A1076" s="281"/>
      <c r="B1076" s="282"/>
      <c r="C1076" s="282"/>
      <c r="D1076" s="282"/>
      <c r="E1076" s="282"/>
      <c r="F1076" s="283" t="s">
        <v>123</v>
      </c>
      <c r="G1076" s="284">
        <v>3358.4011277799509</v>
      </c>
      <c r="H1076" s="285">
        <v>1004.5987511057265</v>
      </c>
      <c r="I1076" s="285">
        <v>963.39609701874383</v>
      </c>
      <c r="J1076" s="285">
        <v>744.95676951248186</v>
      </c>
      <c r="K1076" s="286">
        <f t="shared" si="18"/>
        <v>0.74154658135154372</v>
      </c>
      <c r="L1076" s="286">
        <f t="shared" si="18"/>
        <v>0.77326114546007751</v>
      </c>
      <c r="M1076" s="287">
        <v>584.94673100397233</v>
      </c>
    </row>
    <row r="1077" spans="1:13" x14ac:dyDescent="0.3">
      <c r="A1077" s="281"/>
      <c r="B1077" s="282"/>
      <c r="C1077" s="282"/>
      <c r="D1077" s="282" t="s">
        <v>48</v>
      </c>
      <c r="E1077" s="282" t="s">
        <v>125</v>
      </c>
      <c r="F1077" s="283" t="s">
        <v>214</v>
      </c>
      <c r="G1077" s="284">
        <v>196.72251711026229</v>
      </c>
      <c r="H1077" s="285">
        <v>129.07149501934094</v>
      </c>
      <c r="I1077" s="285">
        <v>129.07149501934094</v>
      </c>
      <c r="J1077" s="285">
        <v>122.94307718981118</v>
      </c>
      <c r="K1077" s="286">
        <f t="shared" si="18"/>
        <v>0.95251920008665392</v>
      </c>
      <c r="L1077" s="286">
        <f t="shared" si="18"/>
        <v>0.95251920008665392</v>
      </c>
      <c r="M1077" s="287">
        <v>114.18714333491585</v>
      </c>
    </row>
    <row r="1078" spans="1:13" x14ac:dyDescent="0.3">
      <c r="A1078" s="281"/>
      <c r="B1078" s="282"/>
      <c r="C1078" s="282"/>
      <c r="D1078" s="282"/>
      <c r="E1078" s="282"/>
      <c r="F1078" s="283" t="s">
        <v>215</v>
      </c>
      <c r="G1078" s="284">
        <v>121.00904349940616</v>
      </c>
      <c r="H1078" s="285">
        <v>60.504521749703088</v>
      </c>
      <c r="I1078" s="289"/>
      <c r="J1078" s="289"/>
      <c r="K1078" s="286">
        <f t="shared" si="18"/>
        <v>0</v>
      </c>
      <c r="L1078" s="286" t="str">
        <f t="shared" si="18"/>
        <v/>
      </c>
      <c r="M1078" s="288"/>
    </row>
    <row r="1079" spans="1:13" x14ac:dyDescent="0.3">
      <c r="A1079" s="281"/>
      <c r="B1079" s="282"/>
      <c r="C1079" s="282"/>
      <c r="D1079" s="282"/>
      <c r="E1079" s="282"/>
      <c r="F1079" s="283" t="s">
        <v>219</v>
      </c>
      <c r="G1079" s="284">
        <v>120.85119687173898</v>
      </c>
      <c r="H1079" s="285">
        <v>46.397587041403959</v>
      </c>
      <c r="I1079" s="285">
        <v>46.397587041403959</v>
      </c>
      <c r="J1079" s="285">
        <v>25.065391238443738</v>
      </c>
      <c r="K1079" s="286">
        <f t="shared" si="18"/>
        <v>0.54023049121231359</v>
      </c>
      <c r="L1079" s="286">
        <f t="shared" si="18"/>
        <v>0.54023049121231359</v>
      </c>
      <c r="M1079" s="287">
        <v>14.393946218920826</v>
      </c>
    </row>
    <row r="1080" spans="1:13" x14ac:dyDescent="0.3">
      <c r="A1080" s="281"/>
      <c r="B1080" s="282"/>
      <c r="C1080" s="282"/>
      <c r="D1080" s="282"/>
      <c r="E1080" s="282"/>
      <c r="F1080" s="283" t="s">
        <v>220</v>
      </c>
      <c r="G1080" s="284">
        <v>27.049984516313515</v>
      </c>
      <c r="H1080" s="285">
        <v>20.287488387235136</v>
      </c>
      <c r="I1080" s="285">
        <v>20.287488387235136</v>
      </c>
      <c r="J1080" s="285">
        <v>0.32459981419576217</v>
      </c>
      <c r="K1080" s="286">
        <f t="shared" si="18"/>
        <v>1.6E-2</v>
      </c>
      <c r="L1080" s="286">
        <f t="shared" si="18"/>
        <v>1.6E-2</v>
      </c>
      <c r="M1080" s="288"/>
    </row>
    <row r="1081" spans="1:13" x14ac:dyDescent="0.3">
      <c r="A1081" s="281"/>
      <c r="B1081" s="282"/>
      <c r="C1081" s="282"/>
      <c r="D1081" s="282"/>
      <c r="E1081" s="282"/>
      <c r="F1081" s="283" t="s">
        <v>123</v>
      </c>
      <c r="G1081" s="284">
        <v>465.63274199772093</v>
      </c>
      <c r="H1081" s="285">
        <v>256.26109219768313</v>
      </c>
      <c r="I1081" s="285">
        <v>195.75657044798004</v>
      </c>
      <c r="J1081" s="285">
        <v>148.33306824245068</v>
      </c>
      <c r="K1081" s="286">
        <f t="shared" si="18"/>
        <v>0.57883569827301218</v>
      </c>
      <c r="L1081" s="286">
        <f t="shared" si="18"/>
        <v>0.75774247527425098</v>
      </c>
      <c r="M1081" s="287">
        <v>128.58108955383668</v>
      </c>
    </row>
    <row r="1082" spans="1:13" x14ac:dyDescent="0.3">
      <c r="A1082" s="281"/>
      <c r="B1082" s="282" t="s">
        <v>120</v>
      </c>
      <c r="C1082" s="282" t="s">
        <v>8</v>
      </c>
      <c r="D1082" s="282" t="s">
        <v>41</v>
      </c>
      <c r="E1082" s="282" t="s">
        <v>125</v>
      </c>
      <c r="F1082" s="283" t="s">
        <v>132</v>
      </c>
      <c r="G1082" s="284">
        <v>6.298758727287435</v>
      </c>
      <c r="H1082" s="285">
        <v>2.5195035284585017</v>
      </c>
      <c r="I1082" s="285">
        <v>2.5195035284585017</v>
      </c>
      <c r="J1082" s="285">
        <v>2.8974290145522201</v>
      </c>
      <c r="K1082" s="286">
        <f t="shared" si="18"/>
        <v>1.1499999828636649</v>
      </c>
      <c r="L1082" s="286">
        <f t="shared" si="18"/>
        <v>1.1499999828636649</v>
      </c>
      <c r="M1082" s="288"/>
    </row>
    <row r="1083" spans="1:13" x14ac:dyDescent="0.3">
      <c r="A1083" s="281"/>
      <c r="B1083" s="282"/>
      <c r="C1083" s="282"/>
      <c r="D1083" s="282"/>
      <c r="E1083" s="282"/>
      <c r="F1083" s="283" t="s">
        <v>123</v>
      </c>
      <c r="G1083" s="284">
        <v>6.298758727287435</v>
      </c>
      <c r="H1083" s="285">
        <v>2.5195035284585017</v>
      </c>
      <c r="I1083" s="285">
        <v>2.5195035284585017</v>
      </c>
      <c r="J1083" s="285">
        <v>2.8974290145522201</v>
      </c>
      <c r="K1083" s="286">
        <f t="shared" si="18"/>
        <v>1.1499999828636649</v>
      </c>
      <c r="L1083" s="286">
        <f t="shared" si="18"/>
        <v>1.1499999828636649</v>
      </c>
      <c r="M1083" s="288"/>
    </row>
    <row r="1084" spans="1:13" x14ac:dyDescent="0.3">
      <c r="A1084" s="281"/>
      <c r="B1084" s="282"/>
      <c r="C1084" s="282"/>
      <c r="D1084" s="282" t="s">
        <v>46</v>
      </c>
      <c r="E1084" s="282" t="s">
        <v>125</v>
      </c>
      <c r="F1084" s="283" t="s">
        <v>190</v>
      </c>
      <c r="G1084" s="284">
        <v>64.587976460000007</v>
      </c>
      <c r="H1084" s="285">
        <v>16.146994114990235</v>
      </c>
      <c r="I1084" s="285">
        <v>16.146994114990235</v>
      </c>
      <c r="J1084" s="285">
        <v>8.9131407514746108</v>
      </c>
      <c r="K1084" s="286">
        <f t="shared" si="18"/>
        <v>0.55200000000000005</v>
      </c>
      <c r="L1084" s="286">
        <f t="shared" si="18"/>
        <v>0.55200000000000005</v>
      </c>
      <c r="M1084" s="288"/>
    </row>
    <row r="1085" spans="1:13" x14ac:dyDescent="0.3">
      <c r="A1085" s="281"/>
      <c r="B1085" s="282"/>
      <c r="C1085" s="282"/>
      <c r="D1085" s="282"/>
      <c r="E1085" s="282"/>
      <c r="F1085" s="283" t="s">
        <v>123</v>
      </c>
      <c r="G1085" s="284">
        <v>64.587976460000007</v>
      </c>
      <c r="H1085" s="285">
        <v>16.146994114990235</v>
      </c>
      <c r="I1085" s="285">
        <v>16.146994114990235</v>
      </c>
      <c r="J1085" s="285">
        <v>8.9131407514746108</v>
      </c>
      <c r="K1085" s="286">
        <f t="shared" si="18"/>
        <v>0.55200000000000005</v>
      </c>
      <c r="L1085" s="286">
        <f t="shared" si="18"/>
        <v>0.55200000000000005</v>
      </c>
      <c r="M1085" s="288"/>
    </row>
    <row r="1086" spans="1:13" x14ac:dyDescent="0.3">
      <c r="A1086" s="281"/>
      <c r="B1086" s="282" t="s">
        <v>121</v>
      </c>
      <c r="C1086" s="282" t="s">
        <v>8</v>
      </c>
      <c r="D1086" s="282" t="s">
        <v>43</v>
      </c>
      <c r="E1086" s="282" t="s">
        <v>125</v>
      </c>
      <c r="F1086" s="283" t="s">
        <v>157</v>
      </c>
      <c r="G1086" s="284">
        <v>50.995899864575428</v>
      </c>
      <c r="H1086" s="285">
        <v>12.748974966143857</v>
      </c>
      <c r="I1086" s="285">
        <v>12.748974966143857</v>
      </c>
      <c r="J1086" s="285">
        <v>203.98359945830171</v>
      </c>
      <c r="K1086" s="286">
        <f t="shared" si="18"/>
        <v>16</v>
      </c>
      <c r="L1086" s="286">
        <f t="shared" si="18"/>
        <v>16</v>
      </c>
      <c r="M1086" s="288"/>
    </row>
    <row r="1087" spans="1:13" x14ac:dyDescent="0.3">
      <c r="A1087" s="281"/>
      <c r="B1087" s="282"/>
      <c r="C1087" s="282"/>
      <c r="D1087" s="282"/>
      <c r="E1087" s="282"/>
      <c r="F1087" s="283" t="s">
        <v>123</v>
      </c>
      <c r="G1087" s="284">
        <v>50.995899864575428</v>
      </c>
      <c r="H1087" s="285">
        <v>12.748974966143857</v>
      </c>
      <c r="I1087" s="285">
        <v>12.748974966143857</v>
      </c>
      <c r="J1087" s="285">
        <v>203.98359945830171</v>
      </c>
      <c r="K1087" s="286">
        <f t="shared" si="18"/>
        <v>16</v>
      </c>
      <c r="L1087" s="286">
        <f t="shared" si="18"/>
        <v>16</v>
      </c>
      <c r="M1087" s="288"/>
    </row>
    <row r="1088" spans="1:13" x14ac:dyDescent="0.3">
      <c r="A1088" s="281"/>
      <c r="B1088" s="282"/>
      <c r="C1088" s="282"/>
      <c r="D1088" s="282" t="s">
        <v>44</v>
      </c>
      <c r="E1088" s="282" t="s">
        <v>125</v>
      </c>
      <c r="F1088" s="283" t="s">
        <v>165</v>
      </c>
      <c r="G1088" s="284">
        <v>122.4163303375244</v>
      </c>
      <c r="H1088" s="285">
        <v>7.6510206460952741</v>
      </c>
      <c r="I1088" s="285">
        <v>7.6510206460952741</v>
      </c>
      <c r="J1088" s="285">
        <v>3.0604082584381103</v>
      </c>
      <c r="K1088" s="286">
        <f t="shared" si="18"/>
        <v>0.40000000000000008</v>
      </c>
      <c r="L1088" s="286">
        <f t="shared" si="18"/>
        <v>0.40000000000000008</v>
      </c>
      <c r="M1088" s="288"/>
    </row>
    <row r="1089" spans="1:13" x14ac:dyDescent="0.3">
      <c r="A1089" s="281"/>
      <c r="B1089" s="282"/>
      <c r="C1089" s="282"/>
      <c r="D1089" s="282"/>
      <c r="E1089" s="282"/>
      <c r="F1089" s="283" t="s">
        <v>123</v>
      </c>
      <c r="G1089" s="284">
        <v>122.4163303375244</v>
      </c>
      <c r="H1089" s="285">
        <v>7.6510206460952741</v>
      </c>
      <c r="I1089" s="285">
        <v>7.6510206460952741</v>
      </c>
      <c r="J1089" s="285">
        <v>3.0604082584381103</v>
      </c>
      <c r="K1089" s="286">
        <f t="shared" si="18"/>
        <v>0.40000000000000008</v>
      </c>
      <c r="L1089" s="286">
        <f t="shared" si="18"/>
        <v>0.40000000000000008</v>
      </c>
      <c r="M1089" s="288"/>
    </row>
    <row r="1090" spans="1:13" x14ac:dyDescent="0.3">
      <c r="A1090" s="281"/>
      <c r="B1090" s="282"/>
      <c r="C1090" s="282"/>
      <c r="D1090" s="282" t="s">
        <v>49</v>
      </c>
      <c r="E1090" s="282" t="s">
        <v>125</v>
      </c>
      <c r="F1090" s="283" t="s">
        <v>225</v>
      </c>
      <c r="G1090" s="284">
        <v>1689.6745817756637</v>
      </c>
      <c r="H1090" s="285">
        <v>422.41864544391592</v>
      </c>
      <c r="I1090" s="285">
        <v>422.41864544391592</v>
      </c>
      <c r="J1090" s="285">
        <v>84.483729088783193</v>
      </c>
      <c r="K1090" s="286">
        <f t="shared" si="18"/>
        <v>0.2</v>
      </c>
      <c r="L1090" s="286">
        <f t="shared" si="18"/>
        <v>0.2</v>
      </c>
      <c r="M1090" s="288"/>
    </row>
    <row r="1091" spans="1:13" x14ac:dyDescent="0.3">
      <c r="A1091" s="281"/>
      <c r="B1091" s="282"/>
      <c r="C1091" s="282"/>
      <c r="D1091" s="282"/>
      <c r="E1091" s="282"/>
      <c r="F1091" s="283" t="s">
        <v>123</v>
      </c>
      <c r="G1091" s="284">
        <v>1689.6745817756637</v>
      </c>
      <c r="H1091" s="285">
        <v>422.41864544391592</v>
      </c>
      <c r="I1091" s="285">
        <v>422.41864544391592</v>
      </c>
      <c r="J1091" s="285">
        <v>84.483729088783193</v>
      </c>
      <c r="K1091" s="286">
        <f t="shared" si="18"/>
        <v>0.2</v>
      </c>
      <c r="L1091" s="286">
        <f t="shared" si="18"/>
        <v>0.2</v>
      </c>
      <c r="M1091" s="288"/>
    </row>
    <row r="1092" spans="1:13" x14ac:dyDescent="0.3">
      <c r="A1092" s="281"/>
      <c r="B1092" s="282" t="s">
        <v>79</v>
      </c>
      <c r="C1092" s="282" t="s">
        <v>8</v>
      </c>
      <c r="D1092" s="282" t="s">
        <v>41</v>
      </c>
      <c r="E1092" s="282" t="s">
        <v>125</v>
      </c>
      <c r="F1092" s="283" t="s">
        <v>128</v>
      </c>
      <c r="G1092" s="284">
        <v>4060.4591836734749</v>
      </c>
      <c r="H1092" s="285">
        <v>1015.1147959183687</v>
      </c>
      <c r="I1092" s="289"/>
      <c r="J1092" s="289"/>
      <c r="K1092" s="286">
        <f t="shared" si="18"/>
        <v>0</v>
      </c>
      <c r="L1092" s="286" t="str">
        <f t="shared" si="18"/>
        <v/>
      </c>
      <c r="M1092" s="288"/>
    </row>
    <row r="1093" spans="1:13" x14ac:dyDescent="0.3">
      <c r="A1093" s="281"/>
      <c r="B1093" s="282"/>
      <c r="C1093" s="282"/>
      <c r="D1093" s="282"/>
      <c r="E1093" s="282"/>
      <c r="F1093" s="283" t="s">
        <v>132</v>
      </c>
      <c r="G1093" s="284">
        <v>330.2354308525716</v>
      </c>
      <c r="H1093" s="285">
        <v>33.436337472240702</v>
      </c>
      <c r="I1093" s="285">
        <v>33.436337472240702</v>
      </c>
      <c r="J1093" s="285">
        <v>4.5275280845232873</v>
      </c>
      <c r="K1093" s="286">
        <f t="shared" si="18"/>
        <v>0.13540741680460971</v>
      </c>
      <c r="L1093" s="286">
        <f t="shared" si="18"/>
        <v>0.13540741680460971</v>
      </c>
      <c r="M1093" s="288"/>
    </row>
    <row r="1094" spans="1:13" x14ac:dyDescent="0.3">
      <c r="A1094" s="281"/>
      <c r="B1094" s="282"/>
      <c r="C1094" s="282"/>
      <c r="D1094" s="282"/>
      <c r="E1094" s="282"/>
      <c r="F1094" s="283" t="s">
        <v>135</v>
      </c>
      <c r="G1094" s="284">
        <v>69.574326599326753</v>
      </c>
      <c r="H1094" s="285">
        <v>121.75507154882185</v>
      </c>
      <c r="I1094" s="285">
        <v>28.177602355666401</v>
      </c>
      <c r="J1094" s="285">
        <v>37.570136363636458</v>
      </c>
      <c r="K1094" s="286">
        <f t="shared" si="18"/>
        <v>0.30857142857142861</v>
      </c>
      <c r="L1094" s="286">
        <f t="shared" si="18"/>
        <v>1.3333333294087477</v>
      </c>
      <c r="M1094" s="288"/>
    </row>
    <row r="1095" spans="1:13" x14ac:dyDescent="0.3">
      <c r="A1095" s="281"/>
      <c r="B1095" s="282"/>
      <c r="C1095" s="282"/>
      <c r="D1095" s="282"/>
      <c r="E1095" s="282"/>
      <c r="F1095" s="283" t="s">
        <v>123</v>
      </c>
      <c r="G1095" s="284">
        <v>4460.2689411253723</v>
      </c>
      <c r="H1095" s="285">
        <v>1170.3062049394312</v>
      </c>
      <c r="I1095" s="285">
        <v>61.613939827907103</v>
      </c>
      <c r="J1095" s="285">
        <v>42.09766444815974</v>
      </c>
      <c r="K1095" s="286">
        <f t="shared" si="18"/>
        <v>3.5971495554309646E-2</v>
      </c>
      <c r="L1095" s="286">
        <f t="shared" si="18"/>
        <v>0.68324902718024594</v>
      </c>
      <c r="M1095" s="288"/>
    </row>
    <row r="1096" spans="1:13" x14ac:dyDescent="0.3">
      <c r="A1096" s="281"/>
      <c r="B1096" s="282"/>
      <c r="C1096" s="282"/>
      <c r="D1096" s="282" t="s">
        <v>42</v>
      </c>
      <c r="E1096" s="282" t="s">
        <v>125</v>
      </c>
      <c r="F1096" s="283" t="s">
        <v>141</v>
      </c>
      <c r="G1096" s="284">
        <v>41.5894174621763</v>
      </c>
      <c r="H1096" s="285">
        <v>5.1986771827720375</v>
      </c>
      <c r="I1096" s="285">
        <v>5.1986771827720375</v>
      </c>
      <c r="J1096" s="285">
        <v>0.56145713573938005</v>
      </c>
      <c r="K1096" s="286">
        <f t="shared" si="18"/>
        <v>0.108</v>
      </c>
      <c r="L1096" s="286">
        <f t="shared" si="18"/>
        <v>0.108</v>
      </c>
      <c r="M1096" s="288"/>
    </row>
    <row r="1097" spans="1:13" x14ac:dyDescent="0.3">
      <c r="A1097" s="281"/>
      <c r="B1097" s="282"/>
      <c r="C1097" s="282"/>
      <c r="D1097" s="282"/>
      <c r="E1097" s="282"/>
      <c r="F1097" s="283" t="s">
        <v>142</v>
      </c>
      <c r="G1097" s="284">
        <v>253.45565460341103</v>
      </c>
      <c r="H1097" s="285">
        <v>7.9078162091051176</v>
      </c>
      <c r="I1097" s="285">
        <v>7.9078162091051176</v>
      </c>
      <c r="J1097" s="285">
        <v>3.801834819051165</v>
      </c>
      <c r="K1097" s="286">
        <f t="shared" si="18"/>
        <v>0.480769243811421</v>
      </c>
      <c r="L1097" s="286">
        <f t="shared" si="18"/>
        <v>0.480769243811421</v>
      </c>
      <c r="M1097" s="288"/>
    </row>
    <row r="1098" spans="1:13" x14ac:dyDescent="0.3">
      <c r="A1098" s="281"/>
      <c r="B1098" s="282"/>
      <c r="C1098" s="282"/>
      <c r="D1098" s="282"/>
      <c r="E1098" s="282"/>
      <c r="F1098" s="283" t="s">
        <v>123</v>
      </c>
      <c r="G1098" s="284">
        <v>295.04507206558731</v>
      </c>
      <c r="H1098" s="285">
        <v>13.106493391877155</v>
      </c>
      <c r="I1098" s="285">
        <v>13.106493391877155</v>
      </c>
      <c r="J1098" s="285">
        <v>4.3632919547905455</v>
      </c>
      <c r="K1098" s="286">
        <f t="shared" si="18"/>
        <v>0.33291070497122655</v>
      </c>
      <c r="L1098" s="286">
        <f t="shared" si="18"/>
        <v>0.33291070497122655</v>
      </c>
      <c r="M1098" s="288"/>
    </row>
    <row r="1099" spans="1:13" x14ac:dyDescent="0.3">
      <c r="A1099" s="281"/>
      <c r="B1099" s="282"/>
      <c r="C1099" s="282"/>
      <c r="D1099" s="282" t="s">
        <v>43</v>
      </c>
      <c r="E1099" s="282" t="s">
        <v>125</v>
      </c>
      <c r="F1099" s="283" t="s">
        <v>148</v>
      </c>
      <c r="G1099" s="284">
        <v>105.06380732125962</v>
      </c>
      <c r="H1099" s="285">
        <v>26.265951830314904</v>
      </c>
      <c r="I1099" s="285">
        <v>26.265951830314904</v>
      </c>
      <c r="J1099" s="285">
        <v>68.081347144176235</v>
      </c>
      <c r="K1099" s="286">
        <f t="shared" si="18"/>
        <v>2.5920000000000001</v>
      </c>
      <c r="L1099" s="286">
        <f t="shared" si="18"/>
        <v>2.5920000000000001</v>
      </c>
      <c r="M1099" s="288"/>
    </row>
    <row r="1100" spans="1:13" x14ac:dyDescent="0.3">
      <c r="A1100" s="281"/>
      <c r="B1100" s="282"/>
      <c r="C1100" s="282"/>
      <c r="D1100" s="282"/>
      <c r="E1100" s="282"/>
      <c r="F1100" s="283" t="s">
        <v>160</v>
      </c>
      <c r="G1100" s="284">
        <v>372.33887253395659</v>
      </c>
      <c r="H1100" s="285">
        <v>226.19587127845398</v>
      </c>
      <c r="I1100" s="285">
        <v>226.19587127845398</v>
      </c>
      <c r="J1100" s="285">
        <v>80.425196467334629</v>
      </c>
      <c r="K1100" s="286">
        <f t="shared" si="18"/>
        <v>0.35555554578769821</v>
      </c>
      <c r="L1100" s="286">
        <f t="shared" si="18"/>
        <v>0.35555554578769821</v>
      </c>
      <c r="M1100" s="288"/>
    </row>
    <row r="1101" spans="1:13" x14ac:dyDescent="0.3">
      <c r="A1101" s="281"/>
      <c r="B1101" s="282"/>
      <c r="C1101" s="282"/>
      <c r="D1101" s="282"/>
      <c r="E1101" s="282"/>
      <c r="F1101" s="283" t="s">
        <v>123</v>
      </c>
      <c r="G1101" s="284">
        <v>477.40267985521621</v>
      </c>
      <c r="H1101" s="285">
        <v>252.46182310876887</v>
      </c>
      <c r="I1101" s="285">
        <v>252.46182310876887</v>
      </c>
      <c r="J1101" s="285">
        <v>148.50654361151086</v>
      </c>
      <c r="K1101" s="286">
        <f t="shared" si="18"/>
        <v>0.58823366552149692</v>
      </c>
      <c r="L1101" s="286">
        <f t="shared" si="18"/>
        <v>0.58823366552149692</v>
      </c>
      <c r="M1101" s="288"/>
    </row>
    <row r="1102" spans="1:13" x14ac:dyDescent="0.3">
      <c r="A1102" s="281"/>
      <c r="B1102" s="282"/>
      <c r="C1102" s="282"/>
      <c r="D1102" s="282" t="s">
        <v>44</v>
      </c>
      <c r="E1102" s="282" t="s">
        <v>125</v>
      </c>
      <c r="F1102" s="283" t="s">
        <v>165</v>
      </c>
      <c r="G1102" s="284">
        <v>34.45528373136753</v>
      </c>
      <c r="H1102" s="285">
        <v>17.227641865683765</v>
      </c>
      <c r="I1102" s="285">
        <v>17.227641865683765</v>
      </c>
      <c r="J1102" s="285">
        <v>7.0857294148032759</v>
      </c>
      <c r="K1102" s="286">
        <f t="shared" si="18"/>
        <v>0.41130001831054686</v>
      </c>
      <c r="L1102" s="286">
        <f t="shared" si="18"/>
        <v>0.41130001831054686</v>
      </c>
      <c r="M1102" s="288"/>
    </row>
    <row r="1103" spans="1:13" x14ac:dyDescent="0.3">
      <c r="A1103" s="281"/>
      <c r="B1103" s="282"/>
      <c r="C1103" s="282"/>
      <c r="D1103" s="282"/>
      <c r="E1103" s="282"/>
      <c r="F1103" s="283" t="s">
        <v>168</v>
      </c>
      <c r="G1103" s="284">
        <v>489.32071538719623</v>
      </c>
      <c r="H1103" s="285">
        <v>37.897984167578258</v>
      </c>
      <c r="I1103" s="285">
        <v>26.8417999381806</v>
      </c>
      <c r="J1103" s="285">
        <v>45.294312308957458</v>
      </c>
      <c r="K1103" s="286">
        <f t="shared" si="18"/>
        <v>1.1951641572457767</v>
      </c>
      <c r="L1103" s="286">
        <f t="shared" si="18"/>
        <v>1.6874543589951074</v>
      </c>
      <c r="M1103" s="288"/>
    </row>
    <row r="1104" spans="1:13" x14ac:dyDescent="0.3">
      <c r="A1104" s="281"/>
      <c r="B1104" s="282"/>
      <c r="C1104" s="282"/>
      <c r="D1104" s="282"/>
      <c r="E1104" s="282"/>
      <c r="F1104" s="283" t="s">
        <v>170</v>
      </c>
      <c r="G1104" s="284">
        <v>198.26388132572174</v>
      </c>
      <c r="H1104" s="285">
        <v>74.348955497145653</v>
      </c>
      <c r="I1104" s="285">
        <v>74.348955497145653</v>
      </c>
      <c r="J1104" s="285">
        <v>11.895832879543304</v>
      </c>
      <c r="K1104" s="286">
        <f t="shared" si="18"/>
        <v>0.16</v>
      </c>
      <c r="L1104" s="286">
        <f t="shared" si="18"/>
        <v>0.16</v>
      </c>
      <c r="M1104" s="288"/>
    </row>
    <row r="1105" spans="1:13" x14ac:dyDescent="0.3">
      <c r="A1105" s="281"/>
      <c r="B1105" s="282"/>
      <c r="C1105" s="282"/>
      <c r="D1105" s="282"/>
      <c r="E1105" s="282"/>
      <c r="F1105" s="283" t="s">
        <v>172</v>
      </c>
      <c r="G1105" s="284">
        <v>190.89280091340726</v>
      </c>
      <c r="H1105" s="285">
        <v>71.584800342527728</v>
      </c>
      <c r="I1105" s="285">
        <v>71.584800342527728</v>
      </c>
      <c r="J1105" s="285">
        <v>41.23284499729597</v>
      </c>
      <c r="K1105" s="286">
        <f t="shared" si="18"/>
        <v>0.57599999999999996</v>
      </c>
      <c r="L1105" s="286">
        <f t="shared" si="18"/>
        <v>0.57599999999999996</v>
      </c>
      <c r="M1105" s="288"/>
    </row>
    <row r="1106" spans="1:13" x14ac:dyDescent="0.3">
      <c r="A1106" s="281"/>
      <c r="B1106" s="282"/>
      <c r="C1106" s="282"/>
      <c r="D1106" s="282"/>
      <c r="E1106" s="282"/>
      <c r="F1106" s="283" t="s">
        <v>123</v>
      </c>
      <c r="G1106" s="284">
        <v>912.93268135769267</v>
      </c>
      <c r="H1106" s="285">
        <v>201.0593818729354</v>
      </c>
      <c r="I1106" s="285">
        <v>190.00319764353776</v>
      </c>
      <c r="J1106" s="285">
        <v>105.5087196006</v>
      </c>
      <c r="K1106" s="286">
        <f t="shared" si="18"/>
        <v>0.52476397081176207</v>
      </c>
      <c r="L1106" s="286">
        <f t="shared" si="18"/>
        <v>0.55529970500045678</v>
      </c>
      <c r="M1106" s="288"/>
    </row>
    <row r="1107" spans="1:13" x14ac:dyDescent="0.3">
      <c r="A1107" s="281"/>
      <c r="B1107" s="282"/>
      <c r="C1107" s="282"/>
      <c r="D1107" s="282" t="s">
        <v>7</v>
      </c>
      <c r="E1107" s="282" t="s">
        <v>125</v>
      </c>
      <c r="F1107" s="283" t="s">
        <v>174</v>
      </c>
      <c r="G1107" s="284">
        <v>81.208335381472779</v>
      </c>
      <c r="H1107" s="285">
        <v>48.867778534243122</v>
      </c>
      <c r="I1107" s="285">
        <v>48.867778534243122</v>
      </c>
      <c r="J1107" s="285">
        <v>25.808135915503929</v>
      </c>
      <c r="K1107" s="286">
        <f t="shared" si="18"/>
        <v>0.52812173357582426</v>
      </c>
      <c r="L1107" s="286">
        <f t="shared" si="18"/>
        <v>0.52812173357582426</v>
      </c>
      <c r="M1107" s="288"/>
    </row>
    <row r="1108" spans="1:13" x14ac:dyDescent="0.3">
      <c r="A1108" s="281"/>
      <c r="B1108" s="282"/>
      <c r="C1108" s="282"/>
      <c r="D1108" s="282"/>
      <c r="E1108" s="282"/>
      <c r="F1108" s="283" t="s">
        <v>7</v>
      </c>
      <c r="G1108" s="284">
        <v>459.47581453016363</v>
      </c>
      <c r="H1108" s="285">
        <v>57.434476816270454</v>
      </c>
      <c r="I1108" s="285">
        <v>57.434476816270454</v>
      </c>
      <c r="J1108" s="285">
        <v>10.499022537290353</v>
      </c>
      <c r="K1108" s="286">
        <f t="shared" si="18"/>
        <v>0.18280000305175781</v>
      </c>
      <c r="L1108" s="286">
        <f t="shared" si="18"/>
        <v>0.18280000305175781</v>
      </c>
      <c r="M1108" s="288"/>
    </row>
    <row r="1109" spans="1:13" x14ac:dyDescent="0.3">
      <c r="A1109" s="281"/>
      <c r="B1109" s="282"/>
      <c r="C1109" s="282"/>
      <c r="D1109" s="282"/>
      <c r="E1109" s="282"/>
      <c r="F1109" s="283" t="s">
        <v>123</v>
      </c>
      <c r="G1109" s="284">
        <v>540.6841499116365</v>
      </c>
      <c r="H1109" s="285">
        <v>106.30225535051358</v>
      </c>
      <c r="I1109" s="285">
        <v>106.30225535051358</v>
      </c>
      <c r="J1109" s="285">
        <v>36.307158452794283</v>
      </c>
      <c r="K1109" s="286">
        <f t="shared" si="18"/>
        <v>0.34154645480547535</v>
      </c>
      <c r="L1109" s="286">
        <f t="shared" si="18"/>
        <v>0.34154645480547535</v>
      </c>
      <c r="M1109" s="288"/>
    </row>
    <row r="1110" spans="1:13" x14ac:dyDescent="0.3">
      <c r="A1110" s="281"/>
      <c r="B1110" s="282"/>
      <c r="C1110" s="282"/>
      <c r="D1110" s="282" t="s">
        <v>45</v>
      </c>
      <c r="E1110" s="282" t="s">
        <v>125</v>
      </c>
      <c r="F1110" s="283" t="s">
        <v>179</v>
      </c>
      <c r="G1110" s="284">
        <v>110.27434314941436</v>
      </c>
      <c r="H1110" s="285">
        <v>22.532619982346468</v>
      </c>
      <c r="I1110" s="285">
        <v>22.532619982346468</v>
      </c>
      <c r="J1110" s="285">
        <v>10.635214013128071</v>
      </c>
      <c r="K1110" s="286">
        <f t="shared" si="18"/>
        <v>0.47199189537037389</v>
      </c>
      <c r="L1110" s="286">
        <f t="shared" si="18"/>
        <v>0.47199189537037389</v>
      </c>
      <c r="M1110" s="288"/>
    </row>
    <row r="1111" spans="1:13" x14ac:dyDescent="0.3">
      <c r="A1111" s="281"/>
      <c r="B1111" s="282"/>
      <c r="C1111" s="282"/>
      <c r="D1111" s="282"/>
      <c r="E1111" s="282"/>
      <c r="F1111" s="283" t="s">
        <v>181</v>
      </c>
      <c r="G1111" s="284">
        <v>184.02551497791248</v>
      </c>
      <c r="H1111" s="285">
        <v>62.975944939999998</v>
      </c>
      <c r="I1111" s="285">
        <v>62.975944939999998</v>
      </c>
      <c r="J1111" s="285">
        <v>31.604119772042697</v>
      </c>
      <c r="K1111" s="286">
        <f t="shared" si="18"/>
        <v>0.50184431217591663</v>
      </c>
      <c r="L1111" s="286">
        <f t="shared" si="18"/>
        <v>0.50184431217591663</v>
      </c>
      <c r="M1111" s="288"/>
    </row>
    <row r="1112" spans="1:13" x14ac:dyDescent="0.3">
      <c r="A1112" s="281"/>
      <c r="B1112" s="282"/>
      <c r="C1112" s="282"/>
      <c r="D1112" s="282"/>
      <c r="E1112" s="282"/>
      <c r="F1112" s="283" t="s">
        <v>182</v>
      </c>
      <c r="G1112" s="284">
        <v>536.49689743640261</v>
      </c>
      <c r="H1112" s="285">
        <v>194.93442033688979</v>
      </c>
      <c r="I1112" s="285">
        <v>189.97929908000768</v>
      </c>
      <c r="J1112" s="285">
        <v>92.316443084321918</v>
      </c>
      <c r="K1112" s="286">
        <f t="shared" si="18"/>
        <v>0.47357692358680775</v>
      </c>
      <c r="L1112" s="286">
        <f t="shared" si="18"/>
        <v>0.48592895926752455</v>
      </c>
      <c r="M1112" s="288"/>
    </row>
    <row r="1113" spans="1:13" x14ac:dyDescent="0.3">
      <c r="A1113" s="281"/>
      <c r="B1113" s="282"/>
      <c r="C1113" s="282"/>
      <c r="D1113" s="282"/>
      <c r="E1113" s="282"/>
      <c r="F1113" s="283" t="s">
        <v>183</v>
      </c>
      <c r="G1113" s="284">
        <v>786.9848297398122</v>
      </c>
      <c r="H1113" s="285">
        <v>681.14608352571872</v>
      </c>
      <c r="I1113" s="285">
        <v>681.14608352571872</v>
      </c>
      <c r="J1113" s="285">
        <v>313.01286848335189</v>
      </c>
      <c r="K1113" s="286">
        <f t="shared" si="18"/>
        <v>0.45953852786343319</v>
      </c>
      <c r="L1113" s="286">
        <f t="shared" si="18"/>
        <v>0.45953852786343319</v>
      </c>
      <c r="M1113" s="288"/>
    </row>
    <row r="1114" spans="1:13" x14ac:dyDescent="0.3">
      <c r="A1114" s="281"/>
      <c r="B1114" s="282"/>
      <c r="C1114" s="282"/>
      <c r="D1114" s="282"/>
      <c r="E1114" s="282"/>
      <c r="F1114" s="283" t="s">
        <v>184</v>
      </c>
      <c r="G1114" s="284">
        <v>151.59483731874997</v>
      </c>
      <c r="H1114" s="285">
        <v>37.440474353851215</v>
      </c>
      <c r="I1114" s="285">
        <v>37.440474353851215</v>
      </c>
      <c r="J1114" s="285">
        <v>32.150612332166176</v>
      </c>
      <c r="K1114" s="286">
        <f t="shared" si="18"/>
        <v>0.85871274034376888</v>
      </c>
      <c r="L1114" s="286">
        <f t="shared" si="18"/>
        <v>0.85871274034376888</v>
      </c>
      <c r="M1114" s="288"/>
    </row>
    <row r="1115" spans="1:13" x14ac:dyDescent="0.3">
      <c r="A1115" s="281"/>
      <c r="B1115" s="282"/>
      <c r="C1115" s="282"/>
      <c r="D1115" s="282"/>
      <c r="E1115" s="282"/>
      <c r="F1115" s="283" t="s">
        <v>123</v>
      </c>
      <c r="G1115" s="284">
        <v>1769.3764226222916</v>
      </c>
      <c r="H1115" s="285">
        <v>999.02954313880628</v>
      </c>
      <c r="I1115" s="285">
        <v>994.0744218819242</v>
      </c>
      <c r="J1115" s="285">
        <v>479.7192576850108</v>
      </c>
      <c r="K1115" s="286">
        <f t="shared" si="18"/>
        <v>0.48018525676207963</v>
      </c>
      <c r="L1115" s="286">
        <f t="shared" si="18"/>
        <v>0.48257881615828524</v>
      </c>
      <c r="M1115" s="288"/>
    </row>
    <row r="1116" spans="1:13" x14ac:dyDescent="0.3">
      <c r="A1116" s="281"/>
      <c r="B1116" s="282"/>
      <c r="C1116" s="282"/>
      <c r="D1116" s="282" t="s">
        <v>46</v>
      </c>
      <c r="E1116" s="282" t="s">
        <v>125</v>
      </c>
      <c r="F1116" s="283" t="s">
        <v>189</v>
      </c>
      <c r="G1116" s="284">
        <v>2269.0185546875</v>
      </c>
      <c r="H1116" s="285">
        <v>1134.50927734375</v>
      </c>
      <c r="I1116" s="285">
        <v>1134.50927734375</v>
      </c>
      <c r="J1116" s="285">
        <v>245.05400390624999</v>
      </c>
      <c r="K1116" s="286">
        <f t="shared" si="18"/>
        <v>0.216</v>
      </c>
      <c r="L1116" s="286">
        <f t="shared" si="18"/>
        <v>0.216</v>
      </c>
      <c r="M1116" s="288"/>
    </row>
    <row r="1117" spans="1:13" x14ac:dyDescent="0.3">
      <c r="A1117" s="281"/>
      <c r="B1117" s="282"/>
      <c r="C1117" s="282"/>
      <c r="D1117" s="282"/>
      <c r="E1117" s="282"/>
      <c r="F1117" s="283" t="s">
        <v>193</v>
      </c>
      <c r="G1117" s="284">
        <v>183.35802787104626</v>
      </c>
      <c r="H1117" s="285">
        <v>45.839506967761565</v>
      </c>
      <c r="I1117" s="285">
        <v>45.839506967761565</v>
      </c>
      <c r="J1117" s="285">
        <v>9.9288367895439347</v>
      </c>
      <c r="K1117" s="286">
        <f t="shared" si="18"/>
        <v>0.21659999084472656</v>
      </c>
      <c r="L1117" s="286">
        <f t="shared" si="18"/>
        <v>0.21659999084472656</v>
      </c>
      <c r="M1117" s="288"/>
    </row>
    <row r="1118" spans="1:13" x14ac:dyDescent="0.3">
      <c r="A1118" s="281"/>
      <c r="B1118" s="282"/>
      <c r="C1118" s="282"/>
      <c r="D1118" s="282"/>
      <c r="E1118" s="282"/>
      <c r="F1118" s="283" t="s">
        <v>194</v>
      </c>
      <c r="G1118" s="284">
        <v>79.695587043709509</v>
      </c>
      <c r="H1118" s="285">
        <v>9.9619483804636886</v>
      </c>
      <c r="I1118" s="285">
        <v>9.9619483804636886</v>
      </c>
      <c r="J1118" s="285">
        <v>4.303561700360313</v>
      </c>
      <c r="K1118" s="286">
        <f t="shared" si="18"/>
        <v>0.43199999999999994</v>
      </c>
      <c r="L1118" s="286">
        <f t="shared" si="18"/>
        <v>0.43199999999999994</v>
      </c>
      <c r="M1118" s="288"/>
    </row>
    <row r="1119" spans="1:13" x14ac:dyDescent="0.3">
      <c r="A1119" s="281"/>
      <c r="B1119" s="282"/>
      <c r="C1119" s="282"/>
      <c r="D1119" s="282"/>
      <c r="E1119" s="282"/>
      <c r="F1119" s="283" t="s">
        <v>195</v>
      </c>
      <c r="G1119" s="284">
        <v>1817.1706812786701</v>
      </c>
      <c r="H1119" s="285">
        <v>1247.4358980303773</v>
      </c>
      <c r="I1119" s="285">
        <v>1247.4358980303773</v>
      </c>
      <c r="J1119" s="285">
        <v>1218.1574253991403</v>
      </c>
      <c r="K1119" s="286">
        <f t="shared" si="18"/>
        <v>0.97652907642191</v>
      </c>
      <c r="L1119" s="286">
        <f t="shared" si="18"/>
        <v>0.97652907642191</v>
      </c>
      <c r="M1119" s="288"/>
    </row>
    <row r="1120" spans="1:13" x14ac:dyDescent="0.3">
      <c r="A1120" s="281"/>
      <c r="B1120" s="282"/>
      <c r="C1120" s="282"/>
      <c r="D1120" s="282"/>
      <c r="E1120" s="282"/>
      <c r="F1120" s="283" t="s">
        <v>196</v>
      </c>
      <c r="G1120" s="284">
        <v>9.0623572898385003</v>
      </c>
      <c r="H1120" s="285">
        <v>6.7967679673788739</v>
      </c>
      <c r="I1120" s="285">
        <v>6.7967679673788739</v>
      </c>
      <c r="J1120" s="285">
        <v>3.4255710555589536</v>
      </c>
      <c r="K1120" s="286">
        <f t="shared" si="18"/>
        <v>0.50400000000000011</v>
      </c>
      <c r="L1120" s="286">
        <f t="shared" si="18"/>
        <v>0.50400000000000011</v>
      </c>
      <c r="M1120" s="288"/>
    </row>
    <row r="1121" spans="1:13" x14ac:dyDescent="0.3">
      <c r="A1121" s="281"/>
      <c r="B1121" s="282"/>
      <c r="C1121" s="282"/>
      <c r="D1121" s="282"/>
      <c r="E1121" s="282"/>
      <c r="F1121" s="283" t="s">
        <v>123</v>
      </c>
      <c r="G1121" s="284">
        <v>4358.3052081707647</v>
      </c>
      <c r="H1121" s="285">
        <v>2444.543398689731</v>
      </c>
      <c r="I1121" s="285">
        <v>2444.543398689731</v>
      </c>
      <c r="J1121" s="285">
        <v>1480.8693988508535</v>
      </c>
      <c r="K1121" s="286">
        <f t="shared" si="18"/>
        <v>0.60578568563953317</v>
      </c>
      <c r="L1121" s="286">
        <f t="shared" si="18"/>
        <v>0.60578568563953317</v>
      </c>
      <c r="M1121" s="288"/>
    </row>
    <row r="1122" spans="1:13" x14ac:dyDescent="0.3">
      <c r="A1122" s="281"/>
      <c r="B1122" s="282"/>
      <c r="C1122" s="282"/>
      <c r="D1122" s="282" t="s">
        <v>49</v>
      </c>
      <c r="E1122" s="282" t="s">
        <v>125</v>
      </c>
      <c r="F1122" s="283" t="s">
        <v>235</v>
      </c>
      <c r="G1122" s="284">
        <v>79.398520848270437</v>
      </c>
      <c r="H1122" s="285">
        <v>70.921819435328089</v>
      </c>
      <c r="I1122" s="285">
        <v>70.921819435328089</v>
      </c>
      <c r="J1122" s="285">
        <v>40.221123884846975</v>
      </c>
      <c r="K1122" s="286">
        <f t="shared" si="18"/>
        <v>0.56711917721631011</v>
      </c>
      <c r="L1122" s="286">
        <f t="shared" si="18"/>
        <v>0.56711917721631011</v>
      </c>
      <c r="M1122" s="288"/>
    </row>
    <row r="1123" spans="1:13" x14ac:dyDescent="0.3">
      <c r="A1123" s="281"/>
      <c r="B1123" s="282"/>
      <c r="C1123" s="282"/>
      <c r="D1123" s="282"/>
      <c r="E1123" s="282"/>
      <c r="F1123" s="283" t="s">
        <v>123</v>
      </c>
      <c r="G1123" s="284">
        <v>79.398520848270437</v>
      </c>
      <c r="H1123" s="285">
        <v>70.921819435328089</v>
      </c>
      <c r="I1123" s="285">
        <v>70.921819435328089</v>
      </c>
      <c r="J1123" s="285">
        <v>40.221123884846975</v>
      </c>
      <c r="K1123" s="286">
        <f t="shared" si="18"/>
        <v>0.56711917721631011</v>
      </c>
      <c r="L1123" s="286">
        <f t="shared" si="18"/>
        <v>0.56711917721631011</v>
      </c>
      <c r="M1123" s="288"/>
    </row>
    <row r="1124" spans="1:13" x14ac:dyDescent="0.3">
      <c r="A1124" s="281"/>
      <c r="B1124" s="282" t="s">
        <v>37</v>
      </c>
      <c r="C1124" s="282" t="s">
        <v>8</v>
      </c>
      <c r="D1124" s="282" t="s">
        <v>44</v>
      </c>
      <c r="E1124" s="282" t="s">
        <v>125</v>
      </c>
      <c r="F1124" s="283" t="s">
        <v>168</v>
      </c>
      <c r="G1124" s="284">
        <v>81.797619047619037</v>
      </c>
      <c r="H1124" s="285">
        <v>10.22470238095238</v>
      </c>
      <c r="I1124" s="285">
        <v>10.22470238095238</v>
      </c>
      <c r="J1124" s="285">
        <v>3.5990952380952375</v>
      </c>
      <c r="K1124" s="286">
        <f t="shared" si="18"/>
        <v>0.35199999999999998</v>
      </c>
      <c r="L1124" s="286">
        <f t="shared" si="18"/>
        <v>0.35199999999999998</v>
      </c>
      <c r="M1124" s="288"/>
    </row>
    <row r="1125" spans="1:13" x14ac:dyDescent="0.3">
      <c r="A1125" s="281"/>
      <c r="B1125" s="282"/>
      <c r="C1125" s="282"/>
      <c r="D1125" s="282"/>
      <c r="E1125" s="282"/>
      <c r="F1125" s="283" t="s">
        <v>123</v>
      </c>
      <c r="G1125" s="284">
        <v>81.797619047619037</v>
      </c>
      <c r="H1125" s="285">
        <v>10.22470238095238</v>
      </c>
      <c r="I1125" s="285">
        <v>10.22470238095238</v>
      </c>
      <c r="J1125" s="285">
        <v>3.5990952380952375</v>
      </c>
      <c r="K1125" s="286">
        <f t="shared" si="18"/>
        <v>0.35199999999999998</v>
      </c>
      <c r="L1125" s="286">
        <f t="shared" si="18"/>
        <v>0.35199999999999998</v>
      </c>
      <c r="M1125" s="288"/>
    </row>
    <row r="1126" spans="1:13" x14ac:dyDescent="0.3">
      <c r="A1126" s="281"/>
      <c r="B1126" s="282"/>
      <c r="C1126" s="282"/>
      <c r="D1126" s="282" t="s">
        <v>48</v>
      </c>
      <c r="E1126" s="282" t="s">
        <v>125</v>
      </c>
      <c r="F1126" s="283" t="s">
        <v>220</v>
      </c>
      <c r="G1126" s="284">
        <v>72.862335465179484</v>
      </c>
      <c r="H1126" s="285">
        <v>145.72467093035897</v>
      </c>
      <c r="I1126" s="289"/>
      <c r="J1126" s="289"/>
      <c r="K1126" s="286">
        <f t="shared" si="18"/>
        <v>0</v>
      </c>
      <c r="L1126" s="286" t="str">
        <f t="shared" si="18"/>
        <v/>
      </c>
      <c r="M1126" s="288"/>
    </row>
    <row r="1127" spans="1:13" x14ac:dyDescent="0.3">
      <c r="A1127" s="281"/>
      <c r="B1127" s="282"/>
      <c r="C1127" s="282"/>
      <c r="D1127" s="282"/>
      <c r="E1127" s="282"/>
      <c r="F1127" s="283" t="s">
        <v>123</v>
      </c>
      <c r="G1127" s="284">
        <v>72.862335465179484</v>
      </c>
      <c r="H1127" s="285">
        <v>145.72467093035897</v>
      </c>
      <c r="I1127" s="289"/>
      <c r="J1127" s="289"/>
      <c r="K1127" s="286">
        <f t="shared" si="18"/>
        <v>0</v>
      </c>
      <c r="L1127" s="286" t="str">
        <f t="shared" si="18"/>
        <v/>
      </c>
      <c r="M1127" s="288"/>
    </row>
    <row r="1128" spans="1:13" x14ac:dyDescent="0.3">
      <c r="A1128" s="281"/>
      <c r="B1128" s="282" t="s">
        <v>80</v>
      </c>
      <c r="C1128" s="282" t="s">
        <v>8</v>
      </c>
      <c r="D1128" s="282" t="s">
        <v>41</v>
      </c>
      <c r="E1128" s="282" t="s">
        <v>125</v>
      </c>
      <c r="F1128" s="283" t="s">
        <v>131</v>
      </c>
      <c r="G1128" s="284">
        <v>10.952202487643255</v>
      </c>
      <c r="H1128" s="285">
        <v>17.742568082206244</v>
      </c>
      <c r="I1128" s="285">
        <v>17.742568082206244</v>
      </c>
      <c r="J1128" s="285">
        <v>2.1518886979792895</v>
      </c>
      <c r="K1128" s="286">
        <f t="shared" si="18"/>
        <v>0.12128394762297046</v>
      </c>
      <c r="L1128" s="286">
        <f t="shared" si="18"/>
        <v>0.12128394762297046</v>
      </c>
      <c r="M1128" s="288"/>
    </row>
    <row r="1129" spans="1:13" x14ac:dyDescent="0.3">
      <c r="A1129" s="281"/>
      <c r="B1129" s="282"/>
      <c r="C1129" s="282"/>
      <c r="D1129" s="282"/>
      <c r="E1129" s="282"/>
      <c r="F1129" s="283" t="s">
        <v>132</v>
      </c>
      <c r="G1129" s="284">
        <v>28.674508101851952</v>
      </c>
      <c r="H1129" s="285">
        <v>17.419764150432545</v>
      </c>
      <c r="I1129" s="285">
        <v>17.419764150432545</v>
      </c>
      <c r="J1129" s="285">
        <v>23.944360615315343</v>
      </c>
      <c r="K1129" s="286">
        <f t="shared" si="18"/>
        <v>1.3745513663984243</v>
      </c>
      <c r="L1129" s="286">
        <f t="shared" si="18"/>
        <v>1.3745513663984243</v>
      </c>
      <c r="M1129" s="288"/>
    </row>
    <row r="1130" spans="1:13" x14ac:dyDescent="0.3">
      <c r="A1130" s="281"/>
      <c r="B1130" s="282"/>
      <c r="C1130" s="282"/>
      <c r="D1130" s="282"/>
      <c r="E1130" s="282"/>
      <c r="F1130" s="283" t="s">
        <v>133</v>
      </c>
      <c r="G1130" s="284">
        <v>1530.0680073388667</v>
      </c>
      <c r="H1130" s="285">
        <v>4071.7704532030971</v>
      </c>
      <c r="I1130" s="285">
        <v>4071.7704532030971</v>
      </c>
      <c r="J1130" s="285">
        <v>4744.5362995290725</v>
      </c>
      <c r="K1130" s="286">
        <f t="shared" si="18"/>
        <v>1.1652268599269238</v>
      </c>
      <c r="L1130" s="286">
        <f t="shared" si="18"/>
        <v>1.1652268599269238</v>
      </c>
      <c r="M1130" s="288"/>
    </row>
    <row r="1131" spans="1:13" x14ac:dyDescent="0.3">
      <c r="A1131" s="281"/>
      <c r="B1131" s="282"/>
      <c r="C1131" s="282"/>
      <c r="D1131" s="282"/>
      <c r="E1131" s="282"/>
      <c r="F1131" s="283" t="s">
        <v>134</v>
      </c>
      <c r="G1131" s="284">
        <v>369.82868321135402</v>
      </c>
      <c r="H1131" s="285">
        <v>600.53956158813537</v>
      </c>
      <c r="I1131" s="285">
        <v>600.53956158813537</v>
      </c>
      <c r="J1131" s="285">
        <v>1222.3840197812337</v>
      </c>
      <c r="K1131" s="286">
        <f t="shared" si="18"/>
        <v>2.0354762582978245</v>
      </c>
      <c r="L1131" s="286">
        <f t="shared" si="18"/>
        <v>2.0354762582978245</v>
      </c>
      <c r="M1131" s="288"/>
    </row>
    <row r="1132" spans="1:13" x14ac:dyDescent="0.3">
      <c r="A1132" s="281"/>
      <c r="B1132" s="282"/>
      <c r="C1132" s="282"/>
      <c r="D1132" s="282"/>
      <c r="E1132" s="282"/>
      <c r="F1132" s="283" t="s">
        <v>135</v>
      </c>
      <c r="G1132" s="284">
        <v>110.15935044893405</v>
      </c>
      <c r="H1132" s="285">
        <v>82.619512836700537</v>
      </c>
      <c r="I1132" s="285">
        <v>82.619512836700537</v>
      </c>
      <c r="J1132" s="285">
        <v>108.22054184687691</v>
      </c>
      <c r="K1132" s="286">
        <f t="shared" si="18"/>
        <v>1.3098666178385416</v>
      </c>
      <c r="L1132" s="286">
        <f t="shared" si="18"/>
        <v>1.3098666178385416</v>
      </c>
      <c r="M1132" s="288"/>
    </row>
    <row r="1133" spans="1:13" x14ac:dyDescent="0.3">
      <c r="A1133" s="281"/>
      <c r="B1133" s="282"/>
      <c r="C1133" s="282"/>
      <c r="D1133" s="282"/>
      <c r="E1133" s="282"/>
      <c r="F1133" s="283" t="s">
        <v>123</v>
      </c>
      <c r="G1133" s="284">
        <v>2049.6827515886498</v>
      </c>
      <c r="H1133" s="285">
        <v>4790.0918598605722</v>
      </c>
      <c r="I1133" s="285">
        <v>4790.0918598605722</v>
      </c>
      <c r="J1133" s="285">
        <v>6101.2371104704789</v>
      </c>
      <c r="K1133" s="286">
        <f t="shared" si="18"/>
        <v>1.2737202727982906</v>
      </c>
      <c r="L1133" s="286">
        <f t="shared" si="18"/>
        <v>1.2737202727982906</v>
      </c>
      <c r="M1133" s="288"/>
    </row>
    <row r="1134" spans="1:13" x14ac:dyDescent="0.3">
      <c r="A1134" s="281"/>
      <c r="B1134" s="282"/>
      <c r="C1134" s="282"/>
      <c r="D1134" s="282" t="s">
        <v>42</v>
      </c>
      <c r="E1134" s="282" t="s">
        <v>125</v>
      </c>
      <c r="F1134" s="283" t="s">
        <v>142</v>
      </c>
      <c r="G1134" s="284">
        <v>360.47028366198276</v>
      </c>
      <c r="H1134" s="285">
        <v>619.55830306545988</v>
      </c>
      <c r="I1134" s="285">
        <v>602.66125902237559</v>
      </c>
      <c r="J1134" s="285">
        <v>118.41088159786968</v>
      </c>
      <c r="K1134" s="286">
        <f t="shared" si="18"/>
        <v>0.19112145057534463</v>
      </c>
      <c r="L1134" s="286">
        <f t="shared" si="18"/>
        <v>0.19647999572753908</v>
      </c>
      <c r="M1134" s="288"/>
    </row>
    <row r="1135" spans="1:13" x14ac:dyDescent="0.3">
      <c r="A1135" s="281"/>
      <c r="B1135" s="282"/>
      <c r="C1135" s="282"/>
      <c r="D1135" s="282"/>
      <c r="E1135" s="282"/>
      <c r="F1135" s="283" t="s">
        <v>144</v>
      </c>
      <c r="G1135" s="284">
        <v>663.77211437450353</v>
      </c>
      <c r="H1135" s="285">
        <v>663.77211437450353</v>
      </c>
      <c r="I1135" s="285">
        <v>663.77211437450353</v>
      </c>
      <c r="J1135" s="285">
        <v>652.0897008534514</v>
      </c>
      <c r="K1135" s="286">
        <f t="shared" si="18"/>
        <v>0.98239996337890623</v>
      </c>
      <c r="L1135" s="286">
        <f t="shared" si="18"/>
        <v>0.98239996337890623</v>
      </c>
      <c r="M1135" s="288"/>
    </row>
    <row r="1136" spans="1:13" x14ac:dyDescent="0.3">
      <c r="A1136" s="281"/>
      <c r="B1136" s="282"/>
      <c r="C1136" s="282"/>
      <c r="D1136" s="282"/>
      <c r="E1136" s="282"/>
      <c r="F1136" s="283" t="s">
        <v>123</v>
      </c>
      <c r="G1136" s="284">
        <v>1024.2423980364863</v>
      </c>
      <c r="H1136" s="285">
        <v>1283.3304174399634</v>
      </c>
      <c r="I1136" s="285">
        <v>1266.4333733968792</v>
      </c>
      <c r="J1136" s="285">
        <v>770.50058245132107</v>
      </c>
      <c r="K1136" s="286">
        <f t="shared" si="18"/>
        <v>0.60039142841197912</v>
      </c>
      <c r="L1136" s="286">
        <f t="shared" si="18"/>
        <v>0.60840198832146453</v>
      </c>
      <c r="M1136" s="288"/>
    </row>
    <row r="1137" spans="1:13" x14ac:dyDescent="0.3">
      <c r="A1137" s="281"/>
      <c r="B1137" s="282"/>
      <c r="C1137" s="282"/>
      <c r="D1137" s="282" t="s">
        <v>43</v>
      </c>
      <c r="E1137" s="282" t="s">
        <v>125</v>
      </c>
      <c r="F1137" s="283" t="s">
        <v>147</v>
      </c>
      <c r="G1137" s="284">
        <v>630.7514143151202</v>
      </c>
      <c r="H1137" s="285">
        <v>255.45432354953795</v>
      </c>
      <c r="I1137" s="285">
        <v>255.45432354953795</v>
      </c>
      <c r="J1137" s="285">
        <v>293.85032055221615</v>
      </c>
      <c r="K1137" s="286">
        <f t="shared" ref="K1137:L1200" si="19">IFERROR($J1137/H1137,"")</f>
        <v>1.1503047451660469</v>
      </c>
      <c r="L1137" s="286">
        <f t="shared" si="19"/>
        <v>1.1503047451660469</v>
      </c>
      <c r="M1137" s="288"/>
    </row>
    <row r="1138" spans="1:13" x14ac:dyDescent="0.3">
      <c r="A1138" s="281"/>
      <c r="B1138" s="282"/>
      <c r="C1138" s="282"/>
      <c r="D1138" s="282"/>
      <c r="E1138" s="282"/>
      <c r="F1138" s="283" t="s">
        <v>151</v>
      </c>
      <c r="G1138" s="284">
        <v>1062.8871439205889</v>
      </c>
      <c r="H1138" s="285">
        <v>731.87085274287153</v>
      </c>
      <c r="I1138" s="285">
        <v>583.6562731438878</v>
      </c>
      <c r="J1138" s="285">
        <v>839.97148645521213</v>
      </c>
      <c r="K1138" s="286">
        <f t="shared" si="19"/>
        <v>1.147704520964602</v>
      </c>
      <c r="L1138" s="286">
        <f t="shared" si="19"/>
        <v>1.4391543877883333</v>
      </c>
      <c r="M1138" s="288"/>
    </row>
    <row r="1139" spans="1:13" x14ac:dyDescent="0.3">
      <c r="A1139" s="281"/>
      <c r="B1139" s="282"/>
      <c r="C1139" s="282"/>
      <c r="D1139" s="282"/>
      <c r="E1139" s="282"/>
      <c r="F1139" s="283" t="s">
        <v>153</v>
      </c>
      <c r="G1139" s="284">
        <v>829.40480467924817</v>
      </c>
      <c r="H1139" s="285">
        <v>706.35282736031786</v>
      </c>
      <c r="I1139" s="285">
        <v>442.08881029292263</v>
      </c>
      <c r="J1139" s="285">
        <v>445.38426446614972</v>
      </c>
      <c r="K1139" s="286">
        <f t="shared" si="19"/>
        <v>0.63054078247350831</v>
      </c>
      <c r="L1139" s="286">
        <f t="shared" si="19"/>
        <v>1.0074542808967355</v>
      </c>
      <c r="M1139" s="288"/>
    </row>
    <row r="1140" spans="1:13" x14ac:dyDescent="0.3">
      <c r="A1140" s="281"/>
      <c r="B1140" s="282"/>
      <c r="C1140" s="282"/>
      <c r="D1140" s="282"/>
      <c r="E1140" s="282"/>
      <c r="F1140" s="283" t="s">
        <v>161</v>
      </c>
      <c r="G1140" s="284">
        <v>425.66130906850276</v>
      </c>
      <c r="H1140" s="285">
        <v>619.54189989414044</v>
      </c>
      <c r="I1140" s="285">
        <v>521.55192205124126</v>
      </c>
      <c r="J1140" s="285">
        <v>714.8677572123911</v>
      </c>
      <c r="K1140" s="286">
        <f t="shared" si="19"/>
        <v>1.153865069230247</v>
      </c>
      <c r="L1140" s="286">
        <f t="shared" si="19"/>
        <v>1.370655014367212</v>
      </c>
      <c r="M1140" s="288"/>
    </row>
    <row r="1141" spans="1:13" x14ac:dyDescent="0.3">
      <c r="A1141" s="281"/>
      <c r="B1141" s="282"/>
      <c r="C1141" s="282"/>
      <c r="D1141" s="282"/>
      <c r="E1141" s="282"/>
      <c r="F1141" s="283" t="s">
        <v>123</v>
      </c>
      <c r="G1141" s="284">
        <v>2948.7046719834598</v>
      </c>
      <c r="H1141" s="285">
        <v>2313.2199035468675</v>
      </c>
      <c r="I1141" s="285">
        <v>1802.7513290375898</v>
      </c>
      <c r="J1141" s="285">
        <v>2294.0738286859687</v>
      </c>
      <c r="K1141" s="286">
        <f t="shared" si="19"/>
        <v>0.99172319292621425</v>
      </c>
      <c r="L1141" s="286">
        <f t="shared" si="19"/>
        <v>1.2725403619093014</v>
      </c>
      <c r="M1141" s="288"/>
    </row>
    <row r="1142" spans="1:13" x14ac:dyDescent="0.3">
      <c r="A1142" s="281"/>
      <c r="B1142" s="282"/>
      <c r="C1142" s="282"/>
      <c r="D1142" s="282" t="s">
        <v>44</v>
      </c>
      <c r="E1142" s="282" t="s">
        <v>125</v>
      </c>
      <c r="F1142" s="283" t="s">
        <v>169</v>
      </c>
      <c r="G1142" s="284">
        <v>31.565315297887295</v>
      </c>
      <c r="H1142" s="285">
        <v>1.972832206117956</v>
      </c>
      <c r="I1142" s="285">
        <v>1.972832206117956</v>
      </c>
      <c r="J1142" s="285">
        <v>0.47347972946830941</v>
      </c>
      <c r="K1142" s="286">
        <f t="shared" si="19"/>
        <v>0.24</v>
      </c>
      <c r="L1142" s="286">
        <f t="shared" si="19"/>
        <v>0.24</v>
      </c>
      <c r="M1142" s="288"/>
    </row>
    <row r="1143" spans="1:13" x14ac:dyDescent="0.3">
      <c r="A1143" s="281"/>
      <c r="B1143" s="282"/>
      <c r="C1143" s="282"/>
      <c r="D1143" s="282"/>
      <c r="E1143" s="282"/>
      <c r="F1143" s="283" t="s">
        <v>123</v>
      </c>
      <c r="G1143" s="284">
        <v>31.565315297887295</v>
      </c>
      <c r="H1143" s="285">
        <v>1.972832206117956</v>
      </c>
      <c r="I1143" s="285">
        <v>1.972832206117956</v>
      </c>
      <c r="J1143" s="285">
        <v>0.47347972946830941</v>
      </c>
      <c r="K1143" s="286">
        <f t="shared" si="19"/>
        <v>0.24</v>
      </c>
      <c r="L1143" s="286">
        <f t="shared" si="19"/>
        <v>0.24</v>
      </c>
      <c r="M1143" s="288"/>
    </row>
    <row r="1144" spans="1:13" x14ac:dyDescent="0.3">
      <c r="A1144" s="281"/>
      <c r="B1144" s="282"/>
      <c r="C1144" s="282"/>
      <c r="D1144" s="282" t="s">
        <v>7</v>
      </c>
      <c r="E1144" s="282" t="s">
        <v>125</v>
      </c>
      <c r="F1144" s="283" t="s">
        <v>175</v>
      </c>
      <c r="G1144" s="284">
        <v>122.83059354370192</v>
      </c>
      <c r="H1144" s="285">
        <v>122.83059354370192</v>
      </c>
      <c r="I1144" s="285">
        <v>122.83059354370192</v>
      </c>
      <c r="J1144" s="285">
        <v>422.34070084548955</v>
      </c>
      <c r="K1144" s="286">
        <f t="shared" si="19"/>
        <v>3.4383999023437499</v>
      </c>
      <c r="L1144" s="286">
        <f t="shared" si="19"/>
        <v>3.4383999023437499</v>
      </c>
      <c r="M1144" s="288"/>
    </row>
    <row r="1145" spans="1:13" x14ac:dyDescent="0.3">
      <c r="A1145" s="281"/>
      <c r="B1145" s="282"/>
      <c r="C1145" s="282"/>
      <c r="D1145" s="282"/>
      <c r="E1145" s="282"/>
      <c r="F1145" s="283" t="s">
        <v>123</v>
      </c>
      <c r="G1145" s="284">
        <v>122.83059354370192</v>
      </c>
      <c r="H1145" s="285">
        <v>122.83059354370192</v>
      </c>
      <c r="I1145" s="285">
        <v>122.83059354370192</v>
      </c>
      <c r="J1145" s="285">
        <v>422.34070084548955</v>
      </c>
      <c r="K1145" s="286">
        <f t="shared" si="19"/>
        <v>3.4383999023437499</v>
      </c>
      <c r="L1145" s="286">
        <f t="shared" si="19"/>
        <v>3.4383999023437499</v>
      </c>
      <c r="M1145" s="288"/>
    </row>
    <row r="1146" spans="1:13" x14ac:dyDescent="0.3">
      <c r="A1146" s="281"/>
      <c r="B1146" s="282"/>
      <c r="C1146" s="282"/>
      <c r="D1146" s="282" t="s">
        <v>45</v>
      </c>
      <c r="E1146" s="282" t="s">
        <v>125</v>
      </c>
      <c r="F1146" s="283" t="s">
        <v>179</v>
      </c>
      <c r="G1146" s="284">
        <v>40.28772644</v>
      </c>
      <c r="H1146" s="285">
        <v>10.07193161</v>
      </c>
      <c r="I1146" s="285">
        <v>10.07193161</v>
      </c>
      <c r="J1146" s="285">
        <v>5.9367993927964777</v>
      </c>
      <c r="K1146" s="286">
        <f t="shared" si="19"/>
        <v>0.58944000244224037</v>
      </c>
      <c r="L1146" s="286">
        <f t="shared" si="19"/>
        <v>0.58944000244224037</v>
      </c>
      <c r="M1146" s="288"/>
    </row>
    <row r="1147" spans="1:13" x14ac:dyDescent="0.3">
      <c r="A1147" s="281"/>
      <c r="B1147" s="282"/>
      <c r="C1147" s="282"/>
      <c r="D1147" s="282"/>
      <c r="E1147" s="282"/>
      <c r="F1147" s="283" t="s">
        <v>183</v>
      </c>
      <c r="G1147" s="284">
        <v>561.69706778409363</v>
      </c>
      <c r="H1147" s="285">
        <v>195.75649817218957</v>
      </c>
      <c r="I1147" s="285">
        <v>195.75649817218957</v>
      </c>
      <c r="J1147" s="285">
        <v>293.58415389364916</v>
      </c>
      <c r="K1147" s="286">
        <f t="shared" si="19"/>
        <v>1.4997415495009996</v>
      </c>
      <c r="L1147" s="286">
        <f t="shared" si="19"/>
        <v>1.4997415495009996</v>
      </c>
      <c r="M1147" s="288"/>
    </row>
    <row r="1148" spans="1:13" x14ac:dyDescent="0.3">
      <c r="A1148" s="281"/>
      <c r="B1148" s="282"/>
      <c r="C1148" s="282"/>
      <c r="D1148" s="282"/>
      <c r="E1148" s="282"/>
      <c r="F1148" s="283" t="s">
        <v>123</v>
      </c>
      <c r="G1148" s="284">
        <v>601.98479422409355</v>
      </c>
      <c r="H1148" s="285">
        <v>205.82842978218957</v>
      </c>
      <c r="I1148" s="285">
        <v>205.82842978218957</v>
      </c>
      <c r="J1148" s="285">
        <v>299.5209532864456</v>
      </c>
      <c r="K1148" s="286">
        <f t="shared" si="19"/>
        <v>1.4551971931350918</v>
      </c>
      <c r="L1148" s="286">
        <f t="shared" si="19"/>
        <v>1.4551971931350918</v>
      </c>
      <c r="M1148" s="288"/>
    </row>
    <row r="1149" spans="1:13" x14ac:dyDescent="0.3">
      <c r="A1149" s="281"/>
      <c r="B1149" s="282"/>
      <c r="C1149" s="282"/>
      <c r="D1149" s="282" t="s">
        <v>46</v>
      </c>
      <c r="E1149" s="282" t="s">
        <v>125</v>
      </c>
      <c r="F1149" s="283" t="s">
        <v>195</v>
      </c>
      <c r="G1149" s="284">
        <v>36.375094489485143</v>
      </c>
      <c r="H1149" s="285">
        <v>36.375094489485143</v>
      </c>
      <c r="I1149" s="285">
        <v>36.375094489485143</v>
      </c>
      <c r="J1149" s="285">
        <v>62.536060670195198</v>
      </c>
      <c r="K1149" s="286">
        <f t="shared" si="19"/>
        <v>1.719199951171875</v>
      </c>
      <c r="L1149" s="286">
        <f t="shared" si="19"/>
        <v>1.719199951171875</v>
      </c>
      <c r="M1149" s="288"/>
    </row>
    <row r="1150" spans="1:13" x14ac:dyDescent="0.3">
      <c r="A1150" s="281"/>
      <c r="B1150" s="282"/>
      <c r="C1150" s="282"/>
      <c r="D1150" s="282"/>
      <c r="E1150" s="282"/>
      <c r="F1150" s="283" t="s">
        <v>123</v>
      </c>
      <c r="G1150" s="284">
        <v>36.375094489485143</v>
      </c>
      <c r="H1150" s="285">
        <v>36.375094489485143</v>
      </c>
      <c r="I1150" s="285">
        <v>36.375094489485143</v>
      </c>
      <c r="J1150" s="285">
        <v>62.536060670195198</v>
      </c>
      <c r="K1150" s="286">
        <f t="shared" si="19"/>
        <v>1.719199951171875</v>
      </c>
      <c r="L1150" s="286">
        <f t="shared" si="19"/>
        <v>1.719199951171875</v>
      </c>
      <c r="M1150" s="288"/>
    </row>
    <row r="1151" spans="1:13" x14ac:dyDescent="0.3">
      <c r="A1151" s="281"/>
      <c r="B1151" s="282"/>
      <c r="C1151" s="282"/>
      <c r="D1151" s="282" t="s">
        <v>49</v>
      </c>
      <c r="E1151" s="282" t="s">
        <v>125</v>
      </c>
      <c r="F1151" s="283" t="s">
        <v>235</v>
      </c>
      <c r="G1151" s="284">
        <v>34.7843023255814</v>
      </c>
      <c r="H1151" s="285">
        <v>521.76453488372101</v>
      </c>
      <c r="I1151" s="285">
        <v>521.76453488372101</v>
      </c>
      <c r="J1151" s="285">
        <v>2904.6283813953496</v>
      </c>
      <c r="K1151" s="286">
        <f t="shared" si="19"/>
        <v>5.566933333333334</v>
      </c>
      <c r="L1151" s="286">
        <f t="shared" si="19"/>
        <v>5.566933333333334</v>
      </c>
      <c r="M1151" s="288"/>
    </row>
    <row r="1152" spans="1:13" x14ac:dyDescent="0.3">
      <c r="A1152" s="281"/>
      <c r="B1152" s="282"/>
      <c r="C1152" s="282"/>
      <c r="D1152" s="282"/>
      <c r="E1152" s="282"/>
      <c r="F1152" s="283" t="s">
        <v>123</v>
      </c>
      <c r="G1152" s="284">
        <v>34.7843023255814</v>
      </c>
      <c r="H1152" s="285">
        <v>521.76453488372101</v>
      </c>
      <c r="I1152" s="285">
        <v>521.76453488372101</v>
      </c>
      <c r="J1152" s="285">
        <v>2904.6283813953496</v>
      </c>
      <c r="K1152" s="286">
        <f t="shared" si="19"/>
        <v>5.566933333333334</v>
      </c>
      <c r="L1152" s="286">
        <f t="shared" si="19"/>
        <v>5.566933333333334</v>
      </c>
      <c r="M1152" s="288"/>
    </row>
    <row r="1153" spans="1:13" x14ac:dyDescent="0.3">
      <c r="A1153" s="281"/>
      <c r="B1153" s="282" t="s">
        <v>122</v>
      </c>
      <c r="C1153" s="282" t="s">
        <v>8</v>
      </c>
      <c r="D1153" s="282" t="s">
        <v>42</v>
      </c>
      <c r="E1153" s="282" t="s">
        <v>125</v>
      </c>
      <c r="F1153" s="283" t="s">
        <v>141</v>
      </c>
      <c r="G1153" s="284">
        <v>79.569198156812632</v>
      </c>
      <c r="H1153" s="285">
        <v>4.9730748848007895</v>
      </c>
      <c r="I1153" s="285">
        <v>4.9730748848007895</v>
      </c>
      <c r="J1153" s="285">
        <v>8.3149812073869196</v>
      </c>
      <c r="K1153" s="286">
        <f t="shared" si="19"/>
        <v>1.6719999999999999</v>
      </c>
      <c r="L1153" s="286">
        <f t="shared" si="19"/>
        <v>1.6719999999999999</v>
      </c>
      <c r="M1153" s="288"/>
    </row>
    <row r="1154" spans="1:13" x14ac:dyDescent="0.3">
      <c r="A1154" s="281"/>
      <c r="B1154" s="282"/>
      <c r="C1154" s="282"/>
      <c r="D1154" s="282"/>
      <c r="E1154" s="282"/>
      <c r="F1154" s="283" t="s">
        <v>143</v>
      </c>
      <c r="G1154" s="284">
        <v>572.51082046848467</v>
      </c>
      <c r="H1154" s="285">
        <v>143.12770511712117</v>
      </c>
      <c r="I1154" s="285">
        <v>143.12770511712117</v>
      </c>
      <c r="J1154" s="285">
        <v>197.51623306162719</v>
      </c>
      <c r="K1154" s="286">
        <f t="shared" si="19"/>
        <v>1.38</v>
      </c>
      <c r="L1154" s="286">
        <f t="shared" si="19"/>
        <v>1.38</v>
      </c>
      <c r="M1154" s="288"/>
    </row>
    <row r="1155" spans="1:13" x14ac:dyDescent="0.3">
      <c r="A1155" s="281"/>
      <c r="B1155" s="282"/>
      <c r="C1155" s="282"/>
      <c r="D1155" s="282"/>
      <c r="E1155" s="282"/>
      <c r="F1155" s="283" t="s">
        <v>123</v>
      </c>
      <c r="G1155" s="284">
        <v>652.08001862529727</v>
      </c>
      <c r="H1155" s="285">
        <v>148.10078000192198</v>
      </c>
      <c r="I1155" s="285">
        <v>148.10078000192198</v>
      </c>
      <c r="J1155" s="285">
        <v>205.83121426901411</v>
      </c>
      <c r="K1155" s="286">
        <f t="shared" si="19"/>
        <v>1.389805065620471</v>
      </c>
      <c r="L1155" s="286">
        <f t="shared" si="19"/>
        <v>1.389805065620471</v>
      </c>
      <c r="M1155" s="288"/>
    </row>
    <row r="1156" spans="1:13" x14ac:dyDescent="0.3">
      <c r="A1156" s="281"/>
      <c r="B1156" s="282"/>
      <c r="C1156" s="282"/>
      <c r="D1156" s="282" t="s">
        <v>43</v>
      </c>
      <c r="E1156" s="282" t="s">
        <v>125</v>
      </c>
      <c r="F1156" s="283" t="s">
        <v>154</v>
      </c>
      <c r="G1156" s="284">
        <v>16.739661339515965</v>
      </c>
      <c r="H1156" s="285">
        <v>13.559125724918395</v>
      </c>
      <c r="I1156" s="285">
        <v>13.559125724918395</v>
      </c>
      <c r="J1156" s="285">
        <v>78.718257449073818</v>
      </c>
      <c r="K1156" s="286">
        <f t="shared" si="19"/>
        <v>5.8055555384672548</v>
      </c>
      <c r="L1156" s="286">
        <f t="shared" si="19"/>
        <v>5.8055555384672548</v>
      </c>
      <c r="M1156" s="288"/>
    </row>
    <row r="1157" spans="1:13" x14ac:dyDescent="0.3">
      <c r="A1157" s="281"/>
      <c r="B1157" s="282"/>
      <c r="C1157" s="282"/>
      <c r="D1157" s="282"/>
      <c r="E1157" s="282"/>
      <c r="F1157" s="283" t="s">
        <v>123</v>
      </c>
      <c r="G1157" s="284">
        <v>16.739661339515965</v>
      </c>
      <c r="H1157" s="285">
        <v>13.559125724918395</v>
      </c>
      <c r="I1157" s="285">
        <v>13.559125724918395</v>
      </c>
      <c r="J1157" s="285">
        <v>78.718257449073818</v>
      </c>
      <c r="K1157" s="286">
        <f t="shared" si="19"/>
        <v>5.8055555384672548</v>
      </c>
      <c r="L1157" s="286">
        <f t="shared" si="19"/>
        <v>5.8055555384672548</v>
      </c>
      <c r="M1157" s="288"/>
    </row>
    <row r="1158" spans="1:13" x14ac:dyDescent="0.3">
      <c r="A1158" s="281"/>
      <c r="B1158" s="282"/>
      <c r="C1158" s="282"/>
      <c r="D1158" s="282" t="s">
        <v>44</v>
      </c>
      <c r="E1158" s="282" t="s">
        <v>125</v>
      </c>
      <c r="F1158" s="283" t="s">
        <v>165</v>
      </c>
      <c r="G1158" s="284">
        <v>23.285714285714285</v>
      </c>
      <c r="H1158" s="285">
        <v>5.8214285714285712</v>
      </c>
      <c r="I1158" s="285">
        <v>5.8214285714285712</v>
      </c>
      <c r="J1158" s="285">
        <v>36.500357142857141</v>
      </c>
      <c r="K1158" s="286">
        <f t="shared" si="19"/>
        <v>6.27</v>
      </c>
      <c r="L1158" s="286">
        <f t="shared" si="19"/>
        <v>6.27</v>
      </c>
      <c r="M1158" s="288"/>
    </row>
    <row r="1159" spans="1:13" x14ac:dyDescent="0.3">
      <c r="A1159" s="281"/>
      <c r="B1159" s="282"/>
      <c r="C1159" s="282"/>
      <c r="D1159" s="282"/>
      <c r="E1159" s="282"/>
      <c r="F1159" s="283" t="s">
        <v>166</v>
      </c>
      <c r="G1159" s="284">
        <v>32.267923673493804</v>
      </c>
      <c r="H1159" s="285">
        <v>2.0167452295933628</v>
      </c>
      <c r="I1159" s="285">
        <v>2.0167452295933628</v>
      </c>
      <c r="J1159" s="285">
        <v>16.859990119400514</v>
      </c>
      <c r="K1159" s="286">
        <f t="shared" si="19"/>
        <v>8.3600000000000012</v>
      </c>
      <c r="L1159" s="286">
        <f t="shared" si="19"/>
        <v>8.3600000000000012</v>
      </c>
      <c r="M1159" s="288"/>
    </row>
    <row r="1160" spans="1:13" x14ac:dyDescent="0.3">
      <c r="A1160" s="281"/>
      <c r="B1160" s="282"/>
      <c r="C1160" s="282"/>
      <c r="D1160" s="282"/>
      <c r="E1160" s="282"/>
      <c r="F1160" s="283" t="s">
        <v>170</v>
      </c>
      <c r="G1160" s="284">
        <v>97.993399340000011</v>
      </c>
      <c r="H1160" s="285">
        <v>11.759207657953301</v>
      </c>
      <c r="I1160" s="285">
        <v>11.759207657953301</v>
      </c>
      <c r="J1160" s="285">
        <v>20.480620462046204</v>
      </c>
      <c r="K1160" s="286">
        <f t="shared" si="19"/>
        <v>1.7416667055959509</v>
      </c>
      <c r="L1160" s="286">
        <f t="shared" si="19"/>
        <v>1.7416667055959509</v>
      </c>
      <c r="M1160" s="288"/>
    </row>
    <row r="1161" spans="1:13" x14ac:dyDescent="0.3">
      <c r="A1161" s="281"/>
      <c r="B1161" s="282"/>
      <c r="C1161" s="282"/>
      <c r="D1161" s="282"/>
      <c r="E1161" s="282"/>
      <c r="F1161" s="283" t="s">
        <v>123</v>
      </c>
      <c r="G1161" s="284">
        <v>153.54703729920811</v>
      </c>
      <c r="H1161" s="285">
        <v>19.597381458975235</v>
      </c>
      <c r="I1161" s="285">
        <v>19.597381458975235</v>
      </c>
      <c r="J1161" s="285">
        <v>73.840967724303852</v>
      </c>
      <c r="K1161" s="286">
        <f t="shared" si="19"/>
        <v>3.7678997002166361</v>
      </c>
      <c r="L1161" s="286">
        <f t="shared" si="19"/>
        <v>3.7678997002166361</v>
      </c>
      <c r="M1161" s="288"/>
    </row>
    <row r="1162" spans="1:13" x14ac:dyDescent="0.3">
      <c r="A1162" s="281"/>
      <c r="B1162" s="282"/>
      <c r="C1162" s="282"/>
      <c r="D1162" s="282" t="s">
        <v>7</v>
      </c>
      <c r="E1162" s="282" t="s">
        <v>125</v>
      </c>
      <c r="F1162" s="283" t="s">
        <v>7</v>
      </c>
      <c r="G1162" s="284">
        <v>459.47581453016363</v>
      </c>
      <c r="H1162" s="285">
        <v>34.460687459106907</v>
      </c>
      <c r="I1162" s="285">
        <v>34.460687459106907</v>
      </c>
      <c r="J1162" s="285">
        <v>9.6489921051334377</v>
      </c>
      <c r="K1162" s="286">
        <f t="shared" si="19"/>
        <v>0.27999998887380012</v>
      </c>
      <c r="L1162" s="286">
        <f t="shared" si="19"/>
        <v>0.27999998887380012</v>
      </c>
      <c r="M1162" s="288"/>
    </row>
    <row r="1163" spans="1:13" x14ac:dyDescent="0.3">
      <c r="A1163" s="281"/>
      <c r="B1163" s="282"/>
      <c r="C1163" s="282"/>
      <c r="D1163" s="282"/>
      <c r="E1163" s="282"/>
      <c r="F1163" s="283" t="s">
        <v>123</v>
      </c>
      <c r="G1163" s="284">
        <v>459.47581453016363</v>
      </c>
      <c r="H1163" s="285">
        <v>34.460687459106907</v>
      </c>
      <c r="I1163" s="285">
        <v>34.460687459106907</v>
      </c>
      <c r="J1163" s="285">
        <v>9.6489921051334377</v>
      </c>
      <c r="K1163" s="286">
        <f t="shared" si="19"/>
        <v>0.27999998887380012</v>
      </c>
      <c r="L1163" s="286">
        <f t="shared" si="19"/>
        <v>0.27999998887380012</v>
      </c>
      <c r="M1163" s="288"/>
    </row>
    <row r="1164" spans="1:13" x14ac:dyDescent="0.3">
      <c r="A1164" s="281"/>
      <c r="B1164" s="282"/>
      <c r="C1164" s="282"/>
      <c r="D1164" s="282" t="s">
        <v>45</v>
      </c>
      <c r="E1164" s="282" t="s">
        <v>125</v>
      </c>
      <c r="F1164" s="283" t="s">
        <v>186</v>
      </c>
      <c r="G1164" s="284">
        <v>252.15871405462272</v>
      </c>
      <c r="H1164" s="285">
        <v>63.03967851365568</v>
      </c>
      <c r="I1164" s="285">
        <v>63.03967851365568</v>
      </c>
      <c r="J1164" s="285">
        <v>39.525878428062114</v>
      </c>
      <c r="K1164" s="286">
        <f t="shared" si="19"/>
        <v>0.627</v>
      </c>
      <c r="L1164" s="286">
        <f t="shared" si="19"/>
        <v>0.627</v>
      </c>
      <c r="M1164" s="288"/>
    </row>
    <row r="1165" spans="1:13" x14ac:dyDescent="0.3">
      <c r="A1165" s="281"/>
      <c r="B1165" s="282"/>
      <c r="C1165" s="282"/>
      <c r="D1165" s="282"/>
      <c r="E1165" s="282"/>
      <c r="F1165" s="283" t="s">
        <v>123</v>
      </c>
      <c r="G1165" s="284">
        <v>252.15871405462272</v>
      </c>
      <c r="H1165" s="285">
        <v>63.03967851365568</v>
      </c>
      <c r="I1165" s="285">
        <v>63.03967851365568</v>
      </c>
      <c r="J1165" s="285">
        <v>39.525878428062114</v>
      </c>
      <c r="K1165" s="286">
        <f t="shared" si="19"/>
        <v>0.627</v>
      </c>
      <c r="L1165" s="286">
        <f t="shared" si="19"/>
        <v>0.627</v>
      </c>
      <c r="M1165" s="288"/>
    </row>
    <row r="1166" spans="1:13" x14ac:dyDescent="0.3">
      <c r="A1166" s="281"/>
      <c r="B1166" s="282"/>
      <c r="C1166" s="282"/>
      <c r="D1166" s="282" t="s">
        <v>48</v>
      </c>
      <c r="E1166" s="282" t="s">
        <v>125</v>
      </c>
      <c r="F1166" s="283" t="s">
        <v>224</v>
      </c>
      <c r="G1166" s="284">
        <v>297.14295976052125</v>
      </c>
      <c r="H1166" s="285">
        <v>148.57147988026063</v>
      </c>
      <c r="I1166" s="285">
        <v>148.57147988026063</v>
      </c>
      <c r="J1166" s="285">
        <v>816.98446769999998</v>
      </c>
      <c r="K1166" s="286">
        <f t="shared" si="19"/>
        <v>5.4989320181668697</v>
      </c>
      <c r="L1166" s="286">
        <f t="shared" si="19"/>
        <v>5.4989320181668697</v>
      </c>
      <c r="M1166" s="288"/>
    </row>
    <row r="1167" spans="1:13" x14ac:dyDescent="0.3">
      <c r="A1167" s="281"/>
      <c r="B1167" s="282"/>
      <c r="C1167" s="282"/>
      <c r="D1167" s="282"/>
      <c r="E1167" s="282"/>
      <c r="F1167" s="283" t="s">
        <v>123</v>
      </c>
      <c r="G1167" s="284">
        <v>297.14295976052125</v>
      </c>
      <c r="H1167" s="285">
        <v>148.57147988026063</v>
      </c>
      <c r="I1167" s="285">
        <v>148.57147988026063</v>
      </c>
      <c r="J1167" s="285">
        <v>816.98446769999998</v>
      </c>
      <c r="K1167" s="286">
        <f t="shared" si="19"/>
        <v>5.4989320181668697</v>
      </c>
      <c r="L1167" s="286">
        <f t="shared" si="19"/>
        <v>5.4989320181668697</v>
      </c>
      <c r="M1167" s="288"/>
    </row>
    <row r="1168" spans="1:13" x14ac:dyDescent="0.3">
      <c r="A1168" s="281"/>
      <c r="B1168" s="282" t="s">
        <v>39</v>
      </c>
      <c r="C1168" s="282" t="s">
        <v>8</v>
      </c>
      <c r="D1168" s="282" t="s">
        <v>41</v>
      </c>
      <c r="E1168" s="282" t="s">
        <v>125</v>
      </c>
      <c r="F1168" s="283" t="s">
        <v>126</v>
      </c>
      <c r="G1168" s="284">
        <v>167.31307415712334</v>
      </c>
      <c r="H1168" s="285">
        <v>83.656537078561669</v>
      </c>
      <c r="I1168" s="285">
        <v>83.656537078561669</v>
      </c>
      <c r="J1168" s="285">
        <v>92.959150128885497</v>
      </c>
      <c r="K1168" s="286">
        <f t="shared" si="19"/>
        <v>1.1112000732421874</v>
      </c>
      <c r="L1168" s="286">
        <f t="shared" si="19"/>
        <v>1.1112000732421874</v>
      </c>
      <c r="M1168" s="288"/>
    </row>
    <row r="1169" spans="1:13" x14ac:dyDescent="0.3">
      <c r="A1169" s="281"/>
      <c r="B1169" s="282"/>
      <c r="C1169" s="282"/>
      <c r="D1169" s="282"/>
      <c r="E1169" s="282"/>
      <c r="F1169" s="283" t="s">
        <v>127</v>
      </c>
      <c r="G1169" s="284">
        <v>89.766962837919522</v>
      </c>
      <c r="H1169" s="285">
        <v>33.919724557814803</v>
      </c>
      <c r="I1169" s="285">
        <v>15.612340333403427</v>
      </c>
      <c r="J1169" s="285">
        <v>7.3668973103091089</v>
      </c>
      <c r="K1169" s="286">
        <f t="shared" si="19"/>
        <v>0.21718623621935754</v>
      </c>
      <c r="L1169" s="286">
        <f t="shared" si="19"/>
        <v>0.47186374066847897</v>
      </c>
      <c r="M1169" s="288"/>
    </row>
    <row r="1170" spans="1:13" x14ac:dyDescent="0.3">
      <c r="A1170" s="281"/>
      <c r="B1170" s="282"/>
      <c r="C1170" s="282"/>
      <c r="D1170" s="282"/>
      <c r="E1170" s="282"/>
      <c r="F1170" s="283" t="s">
        <v>130</v>
      </c>
      <c r="G1170" s="284">
        <v>248.24539803931521</v>
      </c>
      <c r="H1170" s="285">
        <v>124.1226990196576</v>
      </c>
      <c r="I1170" s="285">
        <v>91.337108356066381</v>
      </c>
      <c r="J1170" s="285">
        <v>59.593220135693279</v>
      </c>
      <c r="K1170" s="286">
        <f t="shared" si="19"/>
        <v>0.4801154068222071</v>
      </c>
      <c r="L1170" s="286">
        <f t="shared" si="19"/>
        <v>0.65245354498608066</v>
      </c>
      <c r="M1170" s="288"/>
    </row>
    <row r="1171" spans="1:13" x14ac:dyDescent="0.3">
      <c r="A1171" s="281"/>
      <c r="B1171" s="282"/>
      <c r="C1171" s="282"/>
      <c r="D1171" s="282"/>
      <c r="E1171" s="282"/>
      <c r="F1171" s="283" t="s">
        <v>132</v>
      </c>
      <c r="G1171" s="284">
        <v>17.186801942421091</v>
      </c>
      <c r="H1171" s="285">
        <v>6.9606548071688072</v>
      </c>
      <c r="I1171" s="285">
        <v>6.9606548071688072</v>
      </c>
      <c r="J1171" s="285">
        <v>6.2068419052457466</v>
      </c>
      <c r="K1171" s="286">
        <f t="shared" si="19"/>
        <v>0.89170373724800922</v>
      </c>
      <c r="L1171" s="286">
        <f t="shared" si="19"/>
        <v>0.89170373724800922</v>
      </c>
      <c r="M1171" s="288"/>
    </row>
    <row r="1172" spans="1:13" x14ac:dyDescent="0.3">
      <c r="A1172" s="281"/>
      <c r="B1172" s="282"/>
      <c r="C1172" s="282"/>
      <c r="D1172" s="282"/>
      <c r="E1172" s="282"/>
      <c r="F1172" s="283" t="s">
        <v>133</v>
      </c>
      <c r="G1172" s="284">
        <v>796.79489843194028</v>
      </c>
      <c r="H1172" s="285">
        <v>470.93041162131613</v>
      </c>
      <c r="I1172" s="285">
        <v>432.02541598044246</v>
      </c>
      <c r="J1172" s="285">
        <v>283.75838668350366</v>
      </c>
      <c r="K1172" s="286">
        <f t="shared" si="19"/>
        <v>0.60254844384881012</v>
      </c>
      <c r="L1172" s="286">
        <f t="shared" si="19"/>
        <v>0.65680947506187748</v>
      </c>
      <c r="M1172" s="288"/>
    </row>
    <row r="1173" spans="1:13" x14ac:dyDescent="0.3">
      <c r="A1173" s="281"/>
      <c r="B1173" s="282"/>
      <c r="C1173" s="282"/>
      <c r="D1173" s="282"/>
      <c r="E1173" s="282"/>
      <c r="F1173" s="283" t="s">
        <v>136</v>
      </c>
      <c r="G1173" s="284">
        <v>10.219831342702138</v>
      </c>
      <c r="H1173" s="285">
        <v>20.439662685404276</v>
      </c>
      <c r="I1173" s="285">
        <v>20.439662685404276</v>
      </c>
      <c r="J1173" s="285">
        <v>4.258603845257781</v>
      </c>
      <c r="K1173" s="286">
        <f t="shared" si="19"/>
        <v>0.20835000610351562</v>
      </c>
      <c r="L1173" s="286">
        <f t="shared" si="19"/>
        <v>0.20835000610351562</v>
      </c>
      <c r="M1173" s="288"/>
    </row>
    <row r="1174" spans="1:13" x14ac:dyDescent="0.3">
      <c r="A1174" s="281"/>
      <c r="B1174" s="282"/>
      <c r="C1174" s="282"/>
      <c r="D1174" s="282"/>
      <c r="E1174" s="282"/>
      <c r="F1174" s="283" t="s">
        <v>123</v>
      </c>
      <c r="G1174" s="284">
        <v>1329.5269667514217</v>
      </c>
      <c r="H1174" s="285">
        <v>740.02968976992315</v>
      </c>
      <c r="I1174" s="285">
        <v>650.03171924104709</v>
      </c>
      <c r="J1174" s="285">
        <v>454.14310000889503</v>
      </c>
      <c r="K1174" s="286">
        <f t="shared" si="19"/>
        <v>0.61368227016687549</v>
      </c>
      <c r="L1174" s="286">
        <f t="shared" si="19"/>
        <v>0.69864759913429408</v>
      </c>
      <c r="M1174" s="288"/>
    </row>
    <row r="1175" spans="1:13" x14ac:dyDescent="0.3">
      <c r="A1175" s="281"/>
      <c r="B1175" s="282"/>
      <c r="C1175" s="282"/>
      <c r="D1175" s="282" t="s">
        <v>42</v>
      </c>
      <c r="E1175" s="282" t="s">
        <v>125</v>
      </c>
      <c r="F1175" s="283" t="s">
        <v>141</v>
      </c>
      <c r="G1175" s="284">
        <v>53.328310016786446</v>
      </c>
      <c r="H1175" s="285">
        <v>33.330193760491525</v>
      </c>
      <c r="I1175" s="285">
        <v>33.330193760491525</v>
      </c>
      <c r="J1175" s="285">
        <v>25.925559216621423</v>
      </c>
      <c r="K1175" s="286">
        <f t="shared" si="19"/>
        <v>0.77784003906249999</v>
      </c>
      <c r="L1175" s="286">
        <f t="shared" si="19"/>
        <v>0.77784003906249999</v>
      </c>
      <c r="M1175" s="288"/>
    </row>
    <row r="1176" spans="1:13" x14ac:dyDescent="0.3">
      <c r="A1176" s="281"/>
      <c r="B1176" s="282"/>
      <c r="C1176" s="282"/>
      <c r="D1176" s="282"/>
      <c r="E1176" s="282"/>
      <c r="F1176" s="283" t="s">
        <v>142</v>
      </c>
      <c r="G1176" s="284">
        <v>931.74207325251132</v>
      </c>
      <c r="H1176" s="285">
        <v>505.29287374065211</v>
      </c>
      <c r="I1176" s="285">
        <v>505.29287374065211</v>
      </c>
      <c r="J1176" s="285">
        <v>187.87159180976457</v>
      </c>
      <c r="K1176" s="286">
        <f t="shared" si="19"/>
        <v>0.37180732516364762</v>
      </c>
      <c r="L1176" s="286">
        <f t="shared" si="19"/>
        <v>0.37180732516364762</v>
      </c>
      <c r="M1176" s="288"/>
    </row>
    <row r="1177" spans="1:13" x14ac:dyDescent="0.3">
      <c r="A1177" s="281"/>
      <c r="B1177" s="282"/>
      <c r="C1177" s="282"/>
      <c r="D1177" s="282"/>
      <c r="E1177" s="282"/>
      <c r="F1177" s="283" t="s">
        <v>143</v>
      </c>
      <c r="G1177" s="284">
        <v>344.70922307518333</v>
      </c>
      <c r="H1177" s="285">
        <v>258.53191730638753</v>
      </c>
      <c r="I1177" s="285">
        <v>258.53191730638753</v>
      </c>
      <c r="J1177" s="285">
        <v>95.760228482100302</v>
      </c>
      <c r="K1177" s="286">
        <f t="shared" si="19"/>
        <v>0.37040002441406239</v>
      </c>
      <c r="L1177" s="286">
        <f t="shared" si="19"/>
        <v>0.37040002441406239</v>
      </c>
      <c r="M1177" s="288"/>
    </row>
    <row r="1178" spans="1:13" x14ac:dyDescent="0.3">
      <c r="A1178" s="281"/>
      <c r="B1178" s="282"/>
      <c r="C1178" s="282"/>
      <c r="D1178" s="282"/>
      <c r="E1178" s="282"/>
      <c r="F1178" s="283" t="s">
        <v>123</v>
      </c>
      <c r="G1178" s="284">
        <v>1329.7796063444812</v>
      </c>
      <c r="H1178" s="285">
        <v>797.15498480753115</v>
      </c>
      <c r="I1178" s="285">
        <v>797.15498480753115</v>
      </c>
      <c r="J1178" s="285">
        <v>309.55737950848629</v>
      </c>
      <c r="K1178" s="286">
        <f t="shared" si="19"/>
        <v>0.38832772222233208</v>
      </c>
      <c r="L1178" s="286">
        <f t="shared" si="19"/>
        <v>0.38832772222233208</v>
      </c>
      <c r="M1178" s="288"/>
    </row>
    <row r="1179" spans="1:13" x14ac:dyDescent="0.3">
      <c r="A1179" s="281"/>
      <c r="B1179" s="282"/>
      <c r="C1179" s="282"/>
      <c r="D1179" s="282" t="s">
        <v>43</v>
      </c>
      <c r="E1179" s="282" t="s">
        <v>125</v>
      </c>
      <c r="F1179" s="283" t="s">
        <v>147</v>
      </c>
      <c r="G1179" s="284">
        <v>311.77957153320267</v>
      </c>
      <c r="H1179" s="285">
        <v>126.27072684261729</v>
      </c>
      <c r="I1179" s="285">
        <v>63.135363421308647</v>
      </c>
      <c r="J1179" s="285">
        <v>25.983710728495574</v>
      </c>
      <c r="K1179" s="286">
        <f t="shared" si="19"/>
        <v>0.20577778696784915</v>
      </c>
      <c r="L1179" s="286">
        <f t="shared" si="19"/>
        <v>0.4115555739356983</v>
      </c>
      <c r="M1179" s="288"/>
    </row>
    <row r="1180" spans="1:13" x14ac:dyDescent="0.3">
      <c r="A1180" s="281"/>
      <c r="B1180" s="282"/>
      <c r="C1180" s="282"/>
      <c r="D1180" s="282"/>
      <c r="E1180" s="282"/>
      <c r="F1180" s="283" t="s">
        <v>148</v>
      </c>
      <c r="G1180" s="284">
        <v>123.04844223381498</v>
      </c>
      <c r="H1180" s="285">
        <v>36.434749694543562</v>
      </c>
      <c r="I1180" s="285">
        <v>36.434749694543562</v>
      </c>
      <c r="J1180" s="285">
        <v>46.281656929016386</v>
      </c>
      <c r="K1180" s="286">
        <f t="shared" si="19"/>
        <v>1.270261421226327</v>
      </c>
      <c r="L1180" s="286">
        <f t="shared" si="19"/>
        <v>1.270261421226327</v>
      </c>
      <c r="M1180" s="288"/>
    </row>
    <row r="1181" spans="1:13" x14ac:dyDescent="0.3">
      <c r="A1181" s="281"/>
      <c r="B1181" s="282"/>
      <c r="C1181" s="282"/>
      <c r="D1181" s="282"/>
      <c r="E1181" s="282"/>
      <c r="F1181" s="283" t="s">
        <v>149</v>
      </c>
      <c r="G1181" s="284">
        <v>652.93420080221199</v>
      </c>
      <c r="H1181" s="285">
        <v>524.53953066858321</v>
      </c>
      <c r="I1181" s="285">
        <v>524.53953066858321</v>
      </c>
      <c r="J1181" s="285">
        <v>207.21810388390804</v>
      </c>
      <c r="K1181" s="286">
        <f t="shared" si="19"/>
        <v>0.39504764039382467</v>
      </c>
      <c r="L1181" s="286">
        <f t="shared" si="19"/>
        <v>0.39504764039382467</v>
      </c>
      <c r="M1181" s="288"/>
    </row>
    <row r="1182" spans="1:13" x14ac:dyDescent="0.3">
      <c r="A1182" s="281"/>
      <c r="B1182" s="282"/>
      <c r="C1182" s="282"/>
      <c r="D1182" s="282"/>
      <c r="E1182" s="282"/>
      <c r="F1182" s="283" t="s">
        <v>150</v>
      </c>
      <c r="G1182" s="284">
        <v>436.99861245223656</v>
      </c>
      <c r="H1182" s="285">
        <v>305.49530762725755</v>
      </c>
      <c r="I1182" s="285">
        <v>305.49530762725755</v>
      </c>
      <c r="J1182" s="285">
        <v>105.0646668951178</v>
      </c>
      <c r="K1182" s="286">
        <f t="shared" si="19"/>
        <v>0.34391581236105212</v>
      </c>
      <c r="L1182" s="286">
        <f t="shared" si="19"/>
        <v>0.34391581236105212</v>
      </c>
      <c r="M1182" s="288"/>
    </row>
    <row r="1183" spans="1:13" x14ac:dyDescent="0.3">
      <c r="A1183" s="281"/>
      <c r="B1183" s="282"/>
      <c r="C1183" s="282"/>
      <c r="D1183" s="282"/>
      <c r="E1183" s="282"/>
      <c r="F1183" s="283" t="s">
        <v>151</v>
      </c>
      <c r="G1183" s="284">
        <v>972.8792754127636</v>
      </c>
      <c r="H1183" s="285">
        <v>290.76314778469958</v>
      </c>
      <c r="I1183" s="285">
        <v>290.76314778469958</v>
      </c>
      <c r="J1183" s="285">
        <v>124.68269971395621</v>
      </c>
      <c r="K1183" s="286">
        <f t="shared" si="19"/>
        <v>0.42881190640527661</v>
      </c>
      <c r="L1183" s="286">
        <f t="shared" si="19"/>
        <v>0.42881190640527661</v>
      </c>
      <c r="M1183" s="288"/>
    </row>
    <row r="1184" spans="1:13" x14ac:dyDescent="0.3">
      <c r="A1184" s="281"/>
      <c r="B1184" s="282"/>
      <c r="C1184" s="282"/>
      <c r="D1184" s="282"/>
      <c r="E1184" s="282"/>
      <c r="F1184" s="283" t="s">
        <v>152</v>
      </c>
      <c r="G1184" s="284">
        <v>653.63093372546928</v>
      </c>
      <c r="H1184" s="285">
        <v>336.81283100343438</v>
      </c>
      <c r="I1184" s="285">
        <v>245.06159735928443</v>
      </c>
      <c r="J1184" s="285">
        <v>79.030419464593663</v>
      </c>
      <c r="K1184" s="286">
        <f t="shared" si="19"/>
        <v>0.23464195003838145</v>
      </c>
      <c r="L1184" s="286">
        <f t="shared" si="19"/>
        <v>0.32249206042971834</v>
      </c>
      <c r="M1184" s="288"/>
    </row>
    <row r="1185" spans="1:13" x14ac:dyDescent="0.3">
      <c r="A1185" s="281"/>
      <c r="B1185" s="282"/>
      <c r="C1185" s="282"/>
      <c r="D1185" s="282"/>
      <c r="E1185" s="282"/>
      <c r="F1185" s="283" t="s">
        <v>153</v>
      </c>
      <c r="G1185" s="284">
        <v>869.2890642825945</v>
      </c>
      <c r="H1185" s="285">
        <v>438.75592656928512</v>
      </c>
      <c r="I1185" s="285">
        <v>438.75592656928512</v>
      </c>
      <c r="J1185" s="285">
        <v>269.00103880966657</v>
      </c>
      <c r="K1185" s="286">
        <f t="shared" si="19"/>
        <v>0.61309949910656736</v>
      </c>
      <c r="L1185" s="286">
        <f t="shared" si="19"/>
        <v>0.61309949910656736</v>
      </c>
      <c r="M1185" s="288"/>
    </row>
    <row r="1186" spans="1:13" x14ac:dyDescent="0.3">
      <c r="A1186" s="281"/>
      <c r="B1186" s="282"/>
      <c r="C1186" s="282"/>
      <c r="D1186" s="282"/>
      <c r="E1186" s="282"/>
      <c r="F1186" s="283" t="s">
        <v>154</v>
      </c>
      <c r="G1186" s="284">
        <v>937.99931220644112</v>
      </c>
      <c r="H1186" s="285">
        <v>477.61075458850155</v>
      </c>
      <c r="I1186" s="285">
        <v>477.61075458850155</v>
      </c>
      <c r="J1186" s="285">
        <v>193.30811415064505</v>
      </c>
      <c r="K1186" s="286">
        <f t="shared" si="19"/>
        <v>0.40473986880214807</v>
      </c>
      <c r="L1186" s="286">
        <f t="shared" si="19"/>
        <v>0.40473986880214807</v>
      </c>
      <c r="M1186" s="288"/>
    </row>
    <row r="1187" spans="1:13" x14ac:dyDescent="0.3">
      <c r="A1187" s="281"/>
      <c r="B1187" s="282"/>
      <c r="C1187" s="282"/>
      <c r="D1187" s="282"/>
      <c r="E1187" s="282"/>
      <c r="F1187" s="283" t="s">
        <v>156</v>
      </c>
      <c r="G1187" s="284">
        <v>1527.4652125135556</v>
      </c>
      <c r="H1187" s="285">
        <v>1309.0796524119883</v>
      </c>
      <c r="I1187" s="285">
        <v>1309.0796524119883</v>
      </c>
      <c r="J1187" s="285">
        <v>411.14171199289291</v>
      </c>
      <c r="K1187" s="286">
        <f t="shared" si="19"/>
        <v>0.31406928618542157</v>
      </c>
      <c r="L1187" s="286">
        <f t="shared" si="19"/>
        <v>0.31406928618542157</v>
      </c>
      <c r="M1187" s="288"/>
    </row>
    <row r="1188" spans="1:13" x14ac:dyDescent="0.3">
      <c r="A1188" s="281"/>
      <c r="B1188" s="282"/>
      <c r="C1188" s="282"/>
      <c r="D1188" s="282"/>
      <c r="E1188" s="282"/>
      <c r="F1188" s="283" t="s">
        <v>157</v>
      </c>
      <c r="G1188" s="284">
        <v>702.15877012310614</v>
      </c>
      <c r="H1188" s="285">
        <v>384.19562579610658</v>
      </c>
      <c r="I1188" s="285">
        <v>384.19562579610658</v>
      </c>
      <c r="J1188" s="285">
        <v>221.05853681192286</v>
      </c>
      <c r="K1188" s="286">
        <f t="shared" si="19"/>
        <v>0.57538015003127363</v>
      </c>
      <c r="L1188" s="286">
        <f t="shared" si="19"/>
        <v>0.57538015003127363</v>
      </c>
      <c r="M1188" s="288"/>
    </row>
    <row r="1189" spans="1:13" x14ac:dyDescent="0.3">
      <c r="A1189" s="281"/>
      <c r="B1189" s="282"/>
      <c r="C1189" s="282"/>
      <c r="D1189" s="282"/>
      <c r="E1189" s="282"/>
      <c r="F1189" s="283" t="s">
        <v>158</v>
      </c>
      <c r="G1189" s="284">
        <v>272.80613754325304</v>
      </c>
      <c r="H1189" s="285">
        <v>389.72305363321868</v>
      </c>
      <c r="I1189" s="285">
        <v>389.72305363321868</v>
      </c>
      <c r="J1189" s="285">
        <v>96.222621942041684</v>
      </c>
      <c r="K1189" s="286">
        <f t="shared" si="19"/>
        <v>0.24689999999999998</v>
      </c>
      <c r="L1189" s="286">
        <f t="shared" si="19"/>
        <v>0.24689999999999998</v>
      </c>
      <c r="M1189" s="288"/>
    </row>
    <row r="1190" spans="1:13" x14ac:dyDescent="0.3">
      <c r="A1190" s="281"/>
      <c r="B1190" s="282"/>
      <c r="C1190" s="282"/>
      <c r="D1190" s="282"/>
      <c r="E1190" s="282"/>
      <c r="F1190" s="283" t="s">
        <v>159</v>
      </c>
      <c r="G1190" s="284">
        <v>500.41208592067187</v>
      </c>
      <c r="H1190" s="285">
        <v>470.59824530000003</v>
      </c>
      <c r="I1190" s="285">
        <v>470.59824530000003</v>
      </c>
      <c r="J1190" s="285">
        <v>250.93094223615191</v>
      </c>
      <c r="K1190" s="286">
        <f t="shared" si="19"/>
        <v>0.53321691005495953</v>
      </c>
      <c r="L1190" s="286">
        <f t="shared" si="19"/>
        <v>0.53321691005495953</v>
      </c>
      <c r="M1190" s="288"/>
    </row>
    <row r="1191" spans="1:13" x14ac:dyDescent="0.3">
      <c r="A1191" s="281"/>
      <c r="B1191" s="282"/>
      <c r="C1191" s="282"/>
      <c r="D1191" s="282"/>
      <c r="E1191" s="282"/>
      <c r="F1191" s="283" t="s">
        <v>160</v>
      </c>
      <c r="G1191" s="284">
        <v>301.65077389285591</v>
      </c>
      <c r="H1191" s="285">
        <v>94.31647444316998</v>
      </c>
      <c r="I1191" s="285">
        <v>94.31647444316998</v>
      </c>
      <c r="J1191" s="285">
        <v>38.078399516177811</v>
      </c>
      <c r="K1191" s="286">
        <f t="shared" si="19"/>
        <v>0.40373009849007663</v>
      </c>
      <c r="L1191" s="286">
        <f t="shared" si="19"/>
        <v>0.40373009849007663</v>
      </c>
      <c r="M1191" s="288"/>
    </row>
    <row r="1192" spans="1:13" x14ac:dyDescent="0.3">
      <c r="A1192" s="281"/>
      <c r="B1192" s="282"/>
      <c r="C1192" s="282"/>
      <c r="D1192" s="282"/>
      <c r="E1192" s="282"/>
      <c r="F1192" s="283" t="s">
        <v>161</v>
      </c>
      <c r="G1192" s="284">
        <v>241.95057966706395</v>
      </c>
      <c r="H1192" s="285">
        <v>97.98998505358847</v>
      </c>
      <c r="I1192" s="285">
        <v>97.98998505358847</v>
      </c>
      <c r="J1192" s="285">
        <v>100.82080950076383</v>
      </c>
      <c r="K1192" s="286">
        <f t="shared" si="19"/>
        <v>1.0288889160012347</v>
      </c>
      <c r="L1192" s="286">
        <f t="shared" si="19"/>
        <v>1.0288889160012347</v>
      </c>
      <c r="M1192" s="288"/>
    </row>
    <row r="1193" spans="1:13" x14ac:dyDescent="0.3">
      <c r="A1193" s="281"/>
      <c r="B1193" s="282"/>
      <c r="C1193" s="282"/>
      <c r="D1193" s="282"/>
      <c r="E1193" s="282"/>
      <c r="F1193" s="283" t="s">
        <v>123</v>
      </c>
      <c r="G1193" s="284">
        <v>8505.0029723092412</v>
      </c>
      <c r="H1193" s="285">
        <v>5282.5860114169946</v>
      </c>
      <c r="I1193" s="285">
        <v>5127.6994143515349</v>
      </c>
      <c r="J1193" s="285">
        <v>2168.8234325753501</v>
      </c>
      <c r="K1193" s="286">
        <f t="shared" si="19"/>
        <v>0.41056093131053206</v>
      </c>
      <c r="L1193" s="286">
        <f t="shared" si="19"/>
        <v>0.422962279439624</v>
      </c>
      <c r="M1193" s="288"/>
    </row>
    <row r="1194" spans="1:13" x14ac:dyDescent="0.3">
      <c r="A1194" s="281"/>
      <c r="B1194" s="282"/>
      <c r="C1194" s="282"/>
      <c r="D1194" s="282" t="s">
        <v>7</v>
      </c>
      <c r="E1194" s="282" t="s">
        <v>125</v>
      </c>
      <c r="F1194" s="283" t="s">
        <v>174</v>
      </c>
      <c r="G1194" s="284">
        <v>402.70196623984964</v>
      </c>
      <c r="H1194" s="285">
        <v>81.547148403598626</v>
      </c>
      <c r="I1194" s="285">
        <v>81.547148403598626</v>
      </c>
      <c r="J1194" s="285">
        <v>55.935306797561722</v>
      </c>
      <c r="K1194" s="286">
        <f t="shared" si="19"/>
        <v>0.68592596911817127</v>
      </c>
      <c r="L1194" s="286">
        <f t="shared" si="19"/>
        <v>0.68592596911817127</v>
      </c>
      <c r="M1194" s="288"/>
    </row>
    <row r="1195" spans="1:13" x14ac:dyDescent="0.3">
      <c r="A1195" s="281"/>
      <c r="B1195" s="282"/>
      <c r="C1195" s="282"/>
      <c r="D1195" s="282"/>
      <c r="E1195" s="282"/>
      <c r="F1195" s="283" t="s">
        <v>175</v>
      </c>
      <c r="G1195" s="284">
        <v>92.086576923473089</v>
      </c>
      <c r="H1195" s="285">
        <v>53.664942024494906</v>
      </c>
      <c r="I1195" s="285">
        <v>53.664942024494906</v>
      </c>
      <c r="J1195" s="285">
        <v>29.73833755721142</v>
      </c>
      <c r="K1195" s="286">
        <f t="shared" si="19"/>
        <v>0.55414832170390882</v>
      </c>
      <c r="L1195" s="286">
        <f t="shared" si="19"/>
        <v>0.55414832170390882</v>
      </c>
      <c r="M1195" s="288"/>
    </row>
    <row r="1196" spans="1:13" x14ac:dyDescent="0.3">
      <c r="A1196" s="281"/>
      <c r="B1196" s="282"/>
      <c r="C1196" s="282"/>
      <c r="D1196" s="282"/>
      <c r="E1196" s="282"/>
      <c r="F1196" s="283" t="s">
        <v>123</v>
      </c>
      <c r="G1196" s="284">
        <v>494.78854316332274</v>
      </c>
      <c r="H1196" s="285">
        <v>135.21209042809352</v>
      </c>
      <c r="I1196" s="285">
        <v>135.21209042809352</v>
      </c>
      <c r="J1196" s="285">
        <v>85.673644354773145</v>
      </c>
      <c r="K1196" s="286">
        <f t="shared" si="19"/>
        <v>0.63362413881423441</v>
      </c>
      <c r="L1196" s="286">
        <f t="shared" si="19"/>
        <v>0.63362413881423441</v>
      </c>
      <c r="M1196" s="288"/>
    </row>
    <row r="1197" spans="1:13" x14ac:dyDescent="0.3">
      <c r="A1197" s="281"/>
      <c r="B1197" s="282"/>
      <c r="C1197" s="282"/>
      <c r="D1197" s="282" t="s">
        <v>45</v>
      </c>
      <c r="E1197" s="282" t="s">
        <v>125</v>
      </c>
      <c r="F1197" s="283" t="s">
        <v>179</v>
      </c>
      <c r="G1197" s="284">
        <v>29.698890269300353</v>
      </c>
      <c r="H1197" s="285">
        <v>7.4247225673250883</v>
      </c>
      <c r="I1197" s="285">
        <v>7.4247225673250883</v>
      </c>
      <c r="J1197" s="285">
        <v>4.454833540395053</v>
      </c>
      <c r="K1197" s="286">
        <f t="shared" si="19"/>
        <v>0.6</v>
      </c>
      <c r="L1197" s="286">
        <f t="shared" si="19"/>
        <v>0.6</v>
      </c>
      <c r="M1197" s="288"/>
    </row>
    <row r="1198" spans="1:13" x14ac:dyDescent="0.3">
      <c r="A1198" s="281"/>
      <c r="B1198" s="282"/>
      <c r="C1198" s="282"/>
      <c r="D1198" s="282"/>
      <c r="E1198" s="282"/>
      <c r="F1198" s="283" t="s">
        <v>180</v>
      </c>
      <c r="G1198" s="284">
        <v>64.255223924549654</v>
      </c>
      <c r="H1198" s="285">
        <v>26.023365766040804</v>
      </c>
      <c r="I1198" s="285">
        <v>26.023365766040804</v>
      </c>
      <c r="J1198" s="285">
        <v>12.851044784909931</v>
      </c>
      <c r="K1198" s="286">
        <f t="shared" si="19"/>
        <v>0.49382715904027696</v>
      </c>
      <c r="L1198" s="286">
        <f t="shared" si="19"/>
        <v>0.49382715904027696</v>
      </c>
      <c r="M1198" s="288"/>
    </row>
    <row r="1199" spans="1:13" x14ac:dyDescent="0.3">
      <c r="A1199" s="281"/>
      <c r="B1199" s="282"/>
      <c r="C1199" s="282"/>
      <c r="D1199" s="282"/>
      <c r="E1199" s="282"/>
      <c r="F1199" s="283" t="s">
        <v>181</v>
      </c>
      <c r="G1199" s="284">
        <v>27.151305913028118</v>
      </c>
      <c r="H1199" s="285">
        <v>6.7878264782570286</v>
      </c>
      <c r="I1199" s="285">
        <v>6.7878264782570286</v>
      </c>
      <c r="J1199" s="285">
        <v>3.7713166398972349</v>
      </c>
      <c r="K1199" s="286">
        <f t="shared" si="19"/>
        <v>0.5556000366210937</v>
      </c>
      <c r="L1199" s="286">
        <f t="shared" si="19"/>
        <v>0.5556000366210937</v>
      </c>
      <c r="M1199" s="288"/>
    </row>
    <row r="1200" spans="1:13" x14ac:dyDescent="0.3">
      <c r="A1200" s="281"/>
      <c r="B1200" s="282"/>
      <c r="C1200" s="282"/>
      <c r="D1200" s="282"/>
      <c r="E1200" s="282"/>
      <c r="F1200" s="283" t="s">
        <v>184</v>
      </c>
      <c r="G1200" s="284">
        <v>799.50312824776131</v>
      </c>
      <c r="H1200" s="285">
        <v>190.2578295712718</v>
      </c>
      <c r="I1200" s="285">
        <v>190.2578295712718</v>
      </c>
      <c r="J1200" s="285">
        <v>109.11754146809095</v>
      </c>
      <c r="K1200" s="286">
        <f t="shared" si="19"/>
        <v>0.57352457827347825</v>
      </c>
      <c r="L1200" s="286">
        <f t="shared" si="19"/>
        <v>0.57352457827347825</v>
      </c>
      <c r="M1200" s="288"/>
    </row>
    <row r="1201" spans="1:13" x14ac:dyDescent="0.3">
      <c r="A1201" s="281"/>
      <c r="B1201" s="282"/>
      <c r="C1201" s="282"/>
      <c r="D1201" s="282"/>
      <c r="E1201" s="282"/>
      <c r="F1201" s="283" t="s">
        <v>123</v>
      </c>
      <c r="G1201" s="284">
        <v>920.60854835463942</v>
      </c>
      <c r="H1201" s="285">
        <v>230.4937443828947</v>
      </c>
      <c r="I1201" s="285">
        <v>230.4937443828947</v>
      </c>
      <c r="J1201" s="285">
        <v>130.19473643329317</v>
      </c>
      <c r="K1201" s="286">
        <f t="shared" ref="K1201:L1264" si="20">IFERROR($J1201/H1201,"")</f>
        <v>0.56485149643373633</v>
      </c>
      <c r="L1201" s="286">
        <f t="shared" si="20"/>
        <v>0.56485149643373633</v>
      </c>
      <c r="M1201" s="288"/>
    </row>
    <row r="1202" spans="1:13" x14ac:dyDescent="0.3">
      <c r="A1202" s="281"/>
      <c r="B1202" s="282"/>
      <c r="C1202" s="282"/>
      <c r="D1202" s="282" t="s">
        <v>46</v>
      </c>
      <c r="E1202" s="282" t="s">
        <v>125</v>
      </c>
      <c r="F1202" s="283" t="s">
        <v>195</v>
      </c>
      <c r="G1202" s="284">
        <v>480.73610432547952</v>
      </c>
      <c r="H1202" s="285">
        <v>216.80381563143138</v>
      </c>
      <c r="I1202" s="285">
        <v>216.80381563143138</v>
      </c>
      <c r="J1202" s="285">
        <v>85.759821852366755</v>
      </c>
      <c r="K1202" s="286">
        <f t="shared" si="20"/>
        <v>0.39556417216456791</v>
      </c>
      <c r="L1202" s="286">
        <f t="shared" si="20"/>
        <v>0.39556417216456791</v>
      </c>
      <c r="M1202" s="288"/>
    </row>
    <row r="1203" spans="1:13" x14ac:dyDescent="0.3">
      <c r="A1203" s="281"/>
      <c r="B1203" s="282"/>
      <c r="C1203" s="282"/>
      <c r="D1203" s="282"/>
      <c r="E1203" s="282"/>
      <c r="F1203" s="283" t="s">
        <v>123</v>
      </c>
      <c r="G1203" s="284">
        <v>480.73610432547952</v>
      </c>
      <c r="H1203" s="285">
        <v>216.80381563143138</v>
      </c>
      <c r="I1203" s="285">
        <v>216.80381563143138</v>
      </c>
      <c r="J1203" s="285">
        <v>85.759821852366755</v>
      </c>
      <c r="K1203" s="286">
        <f t="shared" si="20"/>
        <v>0.39556417216456791</v>
      </c>
      <c r="L1203" s="286">
        <f t="shared" si="20"/>
        <v>0.39556417216456791</v>
      </c>
      <c r="M1203" s="288"/>
    </row>
    <row r="1204" spans="1:13" x14ac:dyDescent="0.3">
      <c r="A1204" s="281"/>
      <c r="B1204" s="282"/>
      <c r="C1204" s="282"/>
      <c r="D1204" s="282" t="s">
        <v>68</v>
      </c>
      <c r="E1204" s="282" t="s">
        <v>125</v>
      </c>
      <c r="F1204" s="283" t="s">
        <v>209</v>
      </c>
      <c r="G1204" s="284">
        <v>12.392585864365101</v>
      </c>
      <c r="H1204" s="285">
        <v>3.0981464660912752</v>
      </c>
      <c r="I1204" s="285">
        <v>3.0981464660912752</v>
      </c>
      <c r="J1204" s="285">
        <v>0.34426604382137588</v>
      </c>
      <c r="K1204" s="286">
        <f t="shared" si="20"/>
        <v>0.11112000274658201</v>
      </c>
      <c r="L1204" s="286">
        <f t="shared" si="20"/>
        <v>0.11112000274658201</v>
      </c>
      <c r="M1204" s="288"/>
    </row>
    <row r="1205" spans="1:13" x14ac:dyDescent="0.3">
      <c r="A1205" s="281"/>
      <c r="B1205" s="282"/>
      <c r="C1205" s="282"/>
      <c r="D1205" s="282"/>
      <c r="E1205" s="282"/>
      <c r="F1205" s="283" t="s">
        <v>123</v>
      </c>
      <c r="G1205" s="284">
        <v>12.392585864365101</v>
      </c>
      <c r="H1205" s="285">
        <v>3.0981464660912752</v>
      </c>
      <c r="I1205" s="285">
        <v>3.0981464660912752</v>
      </c>
      <c r="J1205" s="285">
        <v>0.34426604382137588</v>
      </c>
      <c r="K1205" s="286">
        <f t="shared" si="20"/>
        <v>0.11112000274658201</v>
      </c>
      <c r="L1205" s="286">
        <f t="shared" si="20"/>
        <v>0.11112000274658201</v>
      </c>
      <c r="M1205" s="288"/>
    </row>
    <row r="1206" spans="1:13" x14ac:dyDescent="0.3">
      <c r="A1206" s="281"/>
      <c r="B1206" s="282"/>
      <c r="C1206" s="282"/>
      <c r="D1206" s="282" t="s">
        <v>48</v>
      </c>
      <c r="E1206" s="282" t="s">
        <v>125</v>
      </c>
      <c r="F1206" s="283" t="s">
        <v>211</v>
      </c>
      <c r="G1206" s="284">
        <v>64.360416759385274</v>
      </c>
      <c r="H1206" s="285">
        <v>64.360416759385274</v>
      </c>
      <c r="I1206" s="285">
        <v>4.0225260474615796</v>
      </c>
      <c r="J1206" s="285">
        <v>8.939662477115828</v>
      </c>
      <c r="K1206" s="286">
        <f t="shared" si="20"/>
        <v>0.13890000915527342</v>
      </c>
      <c r="L1206" s="286">
        <f t="shared" si="20"/>
        <v>2.2224001464843748</v>
      </c>
      <c r="M1206" s="288"/>
    </row>
    <row r="1207" spans="1:13" x14ac:dyDescent="0.3">
      <c r="A1207" s="281"/>
      <c r="B1207" s="282"/>
      <c r="C1207" s="282"/>
      <c r="D1207" s="282"/>
      <c r="E1207" s="282"/>
      <c r="F1207" s="283" t="s">
        <v>212</v>
      </c>
      <c r="G1207" s="284">
        <v>35.676880863983463</v>
      </c>
      <c r="H1207" s="285">
        <v>17.838440431991732</v>
      </c>
      <c r="I1207" s="285">
        <v>17.838440431991732</v>
      </c>
      <c r="J1207" s="285">
        <v>4.9555190786389023</v>
      </c>
      <c r="K1207" s="286">
        <f t="shared" si="20"/>
        <v>0.27780001831054685</v>
      </c>
      <c r="L1207" s="286">
        <f t="shared" si="20"/>
        <v>0.27780001831054685</v>
      </c>
      <c r="M1207" s="288"/>
    </row>
    <row r="1208" spans="1:13" x14ac:dyDescent="0.3">
      <c r="A1208" s="281"/>
      <c r="B1208" s="282"/>
      <c r="C1208" s="282"/>
      <c r="D1208" s="282"/>
      <c r="E1208" s="282"/>
      <c r="F1208" s="283" t="s">
        <v>214</v>
      </c>
      <c r="G1208" s="284">
        <v>65.254180491660676</v>
      </c>
      <c r="H1208" s="285">
        <v>74.201961330000003</v>
      </c>
      <c r="I1208" s="285">
        <v>46.485380607182648</v>
      </c>
      <c r="J1208" s="285">
        <v>28.312972002551355</v>
      </c>
      <c r="K1208" s="286">
        <f t="shared" si="20"/>
        <v>0.38156635613221135</v>
      </c>
      <c r="L1208" s="286">
        <f t="shared" si="20"/>
        <v>0.60907260804866037</v>
      </c>
      <c r="M1208" s="288"/>
    </row>
    <row r="1209" spans="1:13" x14ac:dyDescent="0.3">
      <c r="A1209" s="281"/>
      <c r="B1209" s="282"/>
      <c r="C1209" s="282"/>
      <c r="D1209" s="282"/>
      <c r="E1209" s="282"/>
      <c r="F1209" s="283" t="s">
        <v>215</v>
      </c>
      <c r="G1209" s="284">
        <v>131.8690686021298</v>
      </c>
      <c r="H1209" s="285">
        <v>131.8690686021298</v>
      </c>
      <c r="I1209" s="285">
        <v>131.8690686021298</v>
      </c>
      <c r="J1209" s="285">
        <v>14.653291265257876</v>
      </c>
      <c r="K1209" s="286">
        <f t="shared" si="20"/>
        <v>0.11112000274658201</v>
      </c>
      <c r="L1209" s="286">
        <f t="shared" si="20"/>
        <v>0.11112000274658201</v>
      </c>
      <c r="M1209" s="288"/>
    </row>
    <row r="1210" spans="1:13" x14ac:dyDescent="0.3">
      <c r="A1210" s="281"/>
      <c r="B1210" s="282"/>
      <c r="C1210" s="282"/>
      <c r="D1210" s="282"/>
      <c r="E1210" s="282"/>
      <c r="F1210" s="283" t="s">
        <v>216</v>
      </c>
      <c r="G1210" s="284">
        <v>392.48125025319405</v>
      </c>
      <c r="H1210" s="285">
        <v>460.23586406043955</v>
      </c>
      <c r="I1210" s="285">
        <v>460.23586406043955</v>
      </c>
      <c r="J1210" s="285">
        <v>61.37583664719839</v>
      </c>
      <c r="K1210" s="286">
        <f t="shared" si="20"/>
        <v>0.13335735313130298</v>
      </c>
      <c r="L1210" s="286">
        <f t="shared" si="20"/>
        <v>0.13335735313130298</v>
      </c>
      <c r="M1210" s="288"/>
    </row>
    <row r="1211" spans="1:13" x14ac:dyDescent="0.3">
      <c r="A1211" s="281"/>
      <c r="B1211" s="282"/>
      <c r="C1211" s="282"/>
      <c r="D1211" s="282"/>
      <c r="E1211" s="282"/>
      <c r="F1211" s="283" t="s">
        <v>218</v>
      </c>
      <c r="G1211" s="284">
        <v>271.28031470850249</v>
      </c>
      <c r="H1211" s="285">
        <v>1310.0854239822397</v>
      </c>
      <c r="I1211" s="285">
        <v>1310.0854239822397</v>
      </c>
      <c r="J1211" s="285">
        <v>51.282699964894825</v>
      </c>
      <c r="K1211" s="286">
        <f t="shared" si="20"/>
        <v>3.9144546627357973E-2</v>
      </c>
      <c r="L1211" s="286">
        <f t="shared" si="20"/>
        <v>3.9144546627357973E-2</v>
      </c>
      <c r="M1211" s="288"/>
    </row>
    <row r="1212" spans="1:13" x14ac:dyDescent="0.3">
      <c r="A1212" s="281"/>
      <c r="B1212" s="282"/>
      <c r="C1212" s="282"/>
      <c r="D1212" s="282"/>
      <c r="E1212" s="282"/>
      <c r="F1212" s="283" t="s">
        <v>219</v>
      </c>
      <c r="G1212" s="284">
        <v>183.76192659651451</v>
      </c>
      <c r="H1212" s="285">
        <v>70.186426938867697</v>
      </c>
      <c r="I1212" s="285">
        <v>70.186426938867697</v>
      </c>
      <c r="J1212" s="285">
        <v>33.323648705386368</v>
      </c>
      <c r="K1212" s="286">
        <f t="shared" si="20"/>
        <v>0.47478764995988798</v>
      </c>
      <c r="L1212" s="286">
        <f t="shared" si="20"/>
        <v>0.47478764995988798</v>
      </c>
      <c r="M1212" s="288"/>
    </row>
    <row r="1213" spans="1:13" x14ac:dyDescent="0.3">
      <c r="A1213" s="281"/>
      <c r="B1213" s="282"/>
      <c r="C1213" s="282"/>
      <c r="D1213" s="282"/>
      <c r="E1213" s="282"/>
      <c r="F1213" s="283" t="s">
        <v>220</v>
      </c>
      <c r="G1213" s="284">
        <v>242.50444365763173</v>
      </c>
      <c r="H1213" s="285">
        <v>242.50444365763173</v>
      </c>
      <c r="I1213" s="285">
        <v>36.431167732589742</v>
      </c>
      <c r="J1213" s="285">
        <v>12.14469465346744</v>
      </c>
      <c r="K1213" s="286">
        <f t="shared" si="20"/>
        <v>5.008029737637857E-2</v>
      </c>
      <c r="L1213" s="286">
        <f t="shared" si="20"/>
        <v>0.3333600158691406</v>
      </c>
      <c r="M1213" s="288"/>
    </row>
    <row r="1214" spans="1:13" x14ac:dyDescent="0.3">
      <c r="A1214" s="281"/>
      <c r="B1214" s="282"/>
      <c r="C1214" s="282"/>
      <c r="D1214" s="282"/>
      <c r="E1214" s="282"/>
      <c r="F1214" s="283" t="s">
        <v>221</v>
      </c>
      <c r="G1214" s="284">
        <v>300.19939914767872</v>
      </c>
      <c r="H1214" s="285">
        <v>262.22369673374914</v>
      </c>
      <c r="I1214" s="285">
        <v>149.02158473556113</v>
      </c>
      <c r="J1214" s="285">
        <v>65.99751705085599</v>
      </c>
      <c r="K1214" s="286">
        <f t="shared" si="20"/>
        <v>0.25168403112655025</v>
      </c>
      <c r="L1214" s="286">
        <f t="shared" si="20"/>
        <v>0.44287219980896469</v>
      </c>
      <c r="M1214" s="288"/>
    </row>
    <row r="1215" spans="1:13" x14ac:dyDescent="0.3">
      <c r="A1215" s="281"/>
      <c r="B1215" s="282"/>
      <c r="C1215" s="282"/>
      <c r="D1215" s="282"/>
      <c r="E1215" s="282"/>
      <c r="F1215" s="283" t="s">
        <v>223</v>
      </c>
      <c r="G1215" s="284">
        <v>56.133080422022154</v>
      </c>
      <c r="H1215" s="285">
        <v>56.133080422022154</v>
      </c>
      <c r="I1215" s="289"/>
      <c r="J1215" s="289"/>
      <c r="K1215" s="286">
        <f t="shared" si="20"/>
        <v>0</v>
      </c>
      <c r="L1215" s="286" t="str">
        <f t="shared" si="20"/>
        <v/>
      </c>
      <c r="M1215" s="288"/>
    </row>
    <row r="1216" spans="1:13" x14ac:dyDescent="0.3">
      <c r="A1216" s="281"/>
      <c r="B1216" s="282"/>
      <c r="C1216" s="282"/>
      <c r="D1216" s="282"/>
      <c r="E1216" s="282"/>
      <c r="F1216" s="283" t="s">
        <v>123</v>
      </c>
      <c r="G1216" s="284">
        <v>1743.5209615027029</v>
      </c>
      <c r="H1216" s="285">
        <v>2689.6388229184568</v>
      </c>
      <c r="I1216" s="285">
        <v>2226.1758831384636</v>
      </c>
      <c r="J1216" s="285">
        <v>280.98584184536696</v>
      </c>
      <c r="K1216" s="286">
        <f t="shared" si="20"/>
        <v>0.10446973008088743</v>
      </c>
      <c r="L1216" s="286">
        <f t="shared" si="20"/>
        <v>0.12621906650485901</v>
      </c>
      <c r="M1216" s="288"/>
    </row>
    <row r="1217" spans="1:13" x14ac:dyDescent="0.3">
      <c r="A1217" s="281"/>
      <c r="B1217" s="282"/>
      <c r="C1217" s="282"/>
      <c r="D1217" s="282" t="s">
        <v>49</v>
      </c>
      <c r="E1217" s="282" t="s">
        <v>125</v>
      </c>
      <c r="F1217" s="283" t="s">
        <v>226</v>
      </c>
      <c r="G1217" s="284">
        <v>116.39338903494117</v>
      </c>
      <c r="H1217" s="285">
        <v>58.196694517470583</v>
      </c>
      <c r="I1217" s="285">
        <v>58.196694517470583</v>
      </c>
      <c r="J1217" s="285">
        <v>16.16704280256663</v>
      </c>
      <c r="K1217" s="286">
        <f t="shared" si="20"/>
        <v>0.27780001831054685</v>
      </c>
      <c r="L1217" s="286">
        <f t="shared" si="20"/>
        <v>0.27780001831054685</v>
      </c>
      <c r="M1217" s="288"/>
    </row>
    <row r="1218" spans="1:13" x14ac:dyDescent="0.3">
      <c r="A1218" s="281"/>
      <c r="B1218" s="282"/>
      <c r="C1218" s="282"/>
      <c r="D1218" s="282"/>
      <c r="E1218" s="282"/>
      <c r="F1218" s="283" t="s">
        <v>235</v>
      </c>
      <c r="G1218" s="284">
        <v>63.464870887454325</v>
      </c>
      <c r="H1218" s="285">
        <v>24.562293303258933</v>
      </c>
      <c r="I1218" s="285">
        <v>24.562293303258933</v>
      </c>
      <c r="J1218" s="285">
        <v>52.299127166055165</v>
      </c>
      <c r="K1218" s="286">
        <f t="shared" si="20"/>
        <v>2.1292444691683614</v>
      </c>
      <c r="L1218" s="286">
        <f t="shared" si="20"/>
        <v>2.1292444691683614</v>
      </c>
      <c r="M1218" s="288"/>
    </row>
    <row r="1219" spans="1:13" x14ac:dyDescent="0.3">
      <c r="A1219" s="281"/>
      <c r="B1219" s="282"/>
      <c r="C1219" s="282"/>
      <c r="D1219" s="282"/>
      <c r="E1219" s="282"/>
      <c r="F1219" s="283" t="s">
        <v>123</v>
      </c>
      <c r="G1219" s="284">
        <v>179.85825992239549</v>
      </c>
      <c r="H1219" s="285">
        <v>82.758987820729516</v>
      </c>
      <c r="I1219" s="285">
        <v>82.758987820729516</v>
      </c>
      <c r="J1219" s="285">
        <v>68.466169968621784</v>
      </c>
      <c r="K1219" s="286">
        <f t="shared" si="20"/>
        <v>0.82729588376469176</v>
      </c>
      <c r="L1219" s="286">
        <f t="shared" si="20"/>
        <v>0.82729588376469176</v>
      </c>
      <c r="M1219" s="288"/>
    </row>
    <row r="1220" spans="1:13" x14ac:dyDescent="0.3">
      <c r="A1220" s="281"/>
      <c r="B1220" s="282" t="s">
        <v>81</v>
      </c>
      <c r="C1220" s="282" t="s">
        <v>8</v>
      </c>
      <c r="D1220" s="282" t="s">
        <v>41</v>
      </c>
      <c r="E1220" s="282" t="s">
        <v>125</v>
      </c>
      <c r="F1220" s="283" t="s">
        <v>130</v>
      </c>
      <c r="G1220" s="284">
        <v>438.8097616476108</v>
      </c>
      <c r="H1220" s="285">
        <v>209.47499650644141</v>
      </c>
      <c r="I1220" s="285">
        <v>209.47499650644141</v>
      </c>
      <c r="J1220" s="285">
        <v>300.92521742101525</v>
      </c>
      <c r="K1220" s="286">
        <f t="shared" si="20"/>
        <v>1.436568671391584</v>
      </c>
      <c r="L1220" s="286">
        <f t="shared" si="20"/>
        <v>1.436568671391584</v>
      </c>
      <c r="M1220" s="288"/>
    </row>
    <row r="1221" spans="1:13" x14ac:dyDescent="0.3">
      <c r="A1221" s="281"/>
      <c r="B1221" s="282"/>
      <c r="C1221" s="282"/>
      <c r="D1221" s="282"/>
      <c r="E1221" s="282"/>
      <c r="F1221" s="283" t="s">
        <v>131</v>
      </c>
      <c r="G1221" s="284">
        <v>353.01851937901841</v>
      </c>
      <c r="H1221" s="285">
        <v>425.5858030603647</v>
      </c>
      <c r="I1221" s="285">
        <v>425.5858030603647</v>
      </c>
      <c r="J1221" s="285">
        <v>214.56508111853071</v>
      </c>
      <c r="K1221" s="286">
        <f t="shared" si="20"/>
        <v>0.50416409470335877</v>
      </c>
      <c r="L1221" s="286">
        <f t="shared" si="20"/>
        <v>0.50416409470335877</v>
      </c>
      <c r="M1221" s="288"/>
    </row>
    <row r="1222" spans="1:13" x14ac:dyDescent="0.3">
      <c r="A1222" s="281"/>
      <c r="B1222" s="282"/>
      <c r="C1222" s="282"/>
      <c r="D1222" s="282"/>
      <c r="E1222" s="282"/>
      <c r="F1222" s="283" t="s">
        <v>132</v>
      </c>
      <c r="G1222" s="284">
        <v>38.923976834283252</v>
      </c>
      <c r="H1222" s="285">
        <v>7.7710320725025746</v>
      </c>
      <c r="I1222" s="285">
        <v>7.7710320725025746</v>
      </c>
      <c r="J1222" s="285">
        <v>12.800703439204806</v>
      </c>
      <c r="K1222" s="286">
        <f t="shared" si="20"/>
        <v>1.6472333815864026</v>
      </c>
      <c r="L1222" s="286">
        <f t="shared" si="20"/>
        <v>1.6472333815864026</v>
      </c>
      <c r="M1222" s="288"/>
    </row>
    <row r="1223" spans="1:13" x14ac:dyDescent="0.3">
      <c r="A1223" s="281"/>
      <c r="B1223" s="282"/>
      <c r="C1223" s="282"/>
      <c r="D1223" s="282"/>
      <c r="E1223" s="282"/>
      <c r="F1223" s="283" t="s">
        <v>133</v>
      </c>
      <c r="G1223" s="284">
        <v>1057.1723011282602</v>
      </c>
      <c r="H1223" s="285">
        <v>1788.8466174674925</v>
      </c>
      <c r="I1223" s="285">
        <v>1716.6292214637824</v>
      </c>
      <c r="J1223" s="285">
        <v>446.45456321040245</v>
      </c>
      <c r="K1223" s="286">
        <f t="shared" si="20"/>
        <v>0.24957677134021558</v>
      </c>
      <c r="L1223" s="286">
        <f t="shared" si="20"/>
        <v>0.26007629232229157</v>
      </c>
      <c r="M1223" s="288"/>
    </row>
    <row r="1224" spans="1:13" x14ac:dyDescent="0.3">
      <c r="A1224" s="281"/>
      <c r="B1224" s="282"/>
      <c r="C1224" s="282"/>
      <c r="D1224" s="282"/>
      <c r="E1224" s="282"/>
      <c r="F1224" s="283" t="s">
        <v>136</v>
      </c>
      <c r="G1224" s="284">
        <v>48.54419887783515</v>
      </c>
      <c r="H1224" s="285">
        <v>16.096234699788045</v>
      </c>
      <c r="I1224" s="285">
        <v>16.096234699788045</v>
      </c>
      <c r="J1224" s="285">
        <v>13.481235019941955</v>
      </c>
      <c r="K1224" s="286">
        <f t="shared" si="20"/>
        <v>0.83753966510686351</v>
      </c>
      <c r="L1224" s="286">
        <f t="shared" si="20"/>
        <v>0.83753966510686351</v>
      </c>
      <c r="M1224" s="288"/>
    </row>
    <row r="1225" spans="1:13" x14ac:dyDescent="0.3">
      <c r="A1225" s="281"/>
      <c r="B1225" s="282"/>
      <c r="C1225" s="282"/>
      <c r="D1225" s="282"/>
      <c r="E1225" s="282"/>
      <c r="F1225" s="283" t="s">
        <v>123</v>
      </c>
      <c r="G1225" s="284">
        <v>1936.4687578670078</v>
      </c>
      <c r="H1225" s="285">
        <v>2447.7746838065891</v>
      </c>
      <c r="I1225" s="285">
        <v>2375.5572878028793</v>
      </c>
      <c r="J1225" s="285">
        <v>988.22680020909513</v>
      </c>
      <c r="K1225" s="286">
        <f t="shared" si="20"/>
        <v>0.40372457757111924</v>
      </c>
      <c r="L1225" s="286">
        <f t="shared" si="20"/>
        <v>0.41599788196355925</v>
      </c>
      <c r="M1225" s="288"/>
    </row>
    <row r="1226" spans="1:13" x14ac:dyDescent="0.3">
      <c r="A1226" s="281"/>
      <c r="B1226" s="282"/>
      <c r="C1226" s="282"/>
      <c r="D1226" s="282" t="s">
        <v>42</v>
      </c>
      <c r="E1226" s="282" t="s">
        <v>125</v>
      </c>
      <c r="F1226" s="283" t="s">
        <v>139</v>
      </c>
      <c r="G1226" s="284">
        <v>635.27506847870529</v>
      </c>
      <c r="H1226" s="285">
        <v>139.75072737232856</v>
      </c>
      <c r="I1226" s="285">
        <v>139.75072737232856</v>
      </c>
      <c r="J1226" s="285">
        <v>294.34636082832816</v>
      </c>
      <c r="K1226" s="286">
        <f t="shared" si="20"/>
        <v>2.1062241775967343</v>
      </c>
      <c r="L1226" s="286">
        <f t="shared" si="20"/>
        <v>2.1062241775967343</v>
      </c>
      <c r="M1226" s="288"/>
    </row>
    <row r="1227" spans="1:13" x14ac:dyDescent="0.3">
      <c r="A1227" s="281"/>
      <c r="B1227" s="282"/>
      <c r="C1227" s="282"/>
      <c r="D1227" s="282"/>
      <c r="E1227" s="282"/>
      <c r="F1227" s="283" t="s">
        <v>141</v>
      </c>
      <c r="G1227" s="284">
        <v>826.78445653936615</v>
      </c>
      <c r="H1227" s="285">
        <v>302.16436405617492</v>
      </c>
      <c r="I1227" s="285">
        <v>302.16436405617492</v>
      </c>
      <c r="J1227" s="285">
        <v>180.92086857033897</v>
      </c>
      <c r="K1227" s="286">
        <f t="shared" si="20"/>
        <v>0.59874985303265027</v>
      </c>
      <c r="L1227" s="286">
        <f t="shared" si="20"/>
        <v>0.59874985303265027</v>
      </c>
      <c r="M1227" s="288"/>
    </row>
    <row r="1228" spans="1:13" x14ac:dyDescent="0.3">
      <c r="A1228" s="281"/>
      <c r="B1228" s="282"/>
      <c r="C1228" s="282"/>
      <c r="D1228" s="282"/>
      <c r="E1228" s="282"/>
      <c r="F1228" s="283" t="s">
        <v>142</v>
      </c>
      <c r="G1228" s="284">
        <v>1109.5725420434972</v>
      </c>
      <c r="H1228" s="285">
        <v>340.75704916172708</v>
      </c>
      <c r="I1228" s="285">
        <v>324.91607074901384</v>
      </c>
      <c r="J1228" s="285">
        <v>1011.1190972484602</v>
      </c>
      <c r="K1228" s="286">
        <f t="shared" si="20"/>
        <v>2.967272723296098</v>
      </c>
      <c r="L1228" s="286">
        <f t="shared" si="20"/>
        <v>3.1119393230306356</v>
      </c>
      <c r="M1228" s="288"/>
    </row>
    <row r="1229" spans="1:13" x14ac:dyDescent="0.3">
      <c r="A1229" s="281"/>
      <c r="B1229" s="282"/>
      <c r="C1229" s="282"/>
      <c r="D1229" s="282"/>
      <c r="E1229" s="282"/>
      <c r="F1229" s="283" t="s">
        <v>143</v>
      </c>
      <c r="G1229" s="284">
        <v>663.00637153864648</v>
      </c>
      <c r="H1229" s="285">
        <v>170.44300955842166</v>
      </c>
      <c r="I1229" s="285">
        <v>170.44300955842166</v>
      </c>
      <c r="J1229" s="285">
        <v>74.521685790000006</v>
      </c>
      <c r="K1229" s="286">
        <f t="shared" si="20"/>
        <v>0.43722348005393957</v>
      </c>
      <c r="L1229" s="286">
        <f t="shared" si="20"/>
        <v>0.43722348005393957</v>
      </c>
      <c r="M1229" s="288"/>
    </row>
    <row r="1230" spans="1:13" x14ac:dyDescent="0.3">
      <c r="A1230" s="281"/>
      <c r="B1230" s="282"/>
      <c r="C1230" s="282"/>
      <c r="D1230" s="282"/>
      <c r="E1230" s="282"/>
      <c r="F1230" s="283" t="s">
        <v>144</v>
      </c>
      <c r="G1230" s="284">
        <v>1130.7354807240604</v>
      </c>
      <c r="H1230" s="285">
        <v>1726.9689405174113</v>
      </c>
      <c r="I1230" s="285">
        <v>1726.9689405174113</v>
      </c>
      <c r="J1230" s="285">
        <v>465.877655185023</v>
      </c>
      <c r="K1230" s="286">
        <f t="shared" si="20"/>
        <v>0.2697660880023951</v>
      </c>
      <c r="L1230" s="286">
        <f t="shared" si="20"/>
        <v>0.2697660880023951</v>
      </c>
      <c r="M1230" s="288"/>
    </row>
    <row r="1231" spans="1:13" x14ac:dyDescent="0.3">
      <c r="A1231" s="281"/>
      <c r="B1231" s="282"/>
      <c r="C1231" s="282"/>
      <c r="D1231" s="282"/>
      <c r="E1231" s="282"/>
      <c r="F1231" s="283" t="s">
        <v>146</v>
      </c>
      <c r="G1231" s="284">
        <v>2151.7995421016217</v>
      </c>
      <c r="H1231" s="285">
        <v>537.94988552540542</v>
      </c>
      <c r="I1231" s="285">
        <v>537.94988552540542</v>
      </c>
      <c r="J1231" s="285">
        <v>324.6008907009479</v>
      </c>
      <c r="K1231" s="286">
        <f t="shared" si="20"/>
        <v>0.60340358727638055</v>
      </c>
      <c r="L1231" s="286">
        <f t="shared" si="20"/>
        <v>0.60340358727638055</v>
      </c>
      <c r="M1231" s="288"/>
    </row>
    <row r="1232" spans="1:13" x14ac:dyDescent="0.3">
      <c r="A1232" s="281"/>
      <c r="B1232" s="282"/>
      <c r="C1232" s="282"/>
      <c r="D1232" s="282"/>
      <c r="E1232" s="282"/>
      <c r="F1232" s="283" t="s">
        <v>123</v>
      </c>
      <c r="G1232" s="284">
        <v>6517.1734614258967</v>
      </c>
      <c r="H1232" s="285">
        <v>3218.0339761914693</v>
      </c>
      <c r="I1232" s="285">
        <v>3202.1929977787559</v>
      </c>
      <c r="J1232" s="285">
        <v>2351.3865583230981</v>
      </c>
      <c r="K1232" s="286">
        <f t="shared" si="20"/>
        <v>0.7306904077830636</v>
      </c>
      <c r="L1232" s="286">
        <f t="shared" si="20"/>
        <v>0.73430507154133717</v>
      </c>
      <c r="M1232" s="288"/>
    </row>
    <row r="1233" spans="1:13" x14ac:dyDescent="0.3">
      <c r="A1233" s="281"/>
      <c r="B1233" s="282"/>
      <c r="C1233" s="282"/>
      <c r="D1233" s="282" t="s">
        <v>43</v>
      </c>
      <c r="E1233" s="282" t="s">
        <v>125</v>
      </c>
      <c r="F1233" s="283" t="s">
        <v>147</v>
      </c>
      <c r="G1233" s="284">
        <v>65.907782977560402</v>
      </c>
      <c r="H1233" s="285">
        <v>53.480918579106017</v>
      </c>
      <c r="I1233" s="285">
        <v>53.480918579106017</v>
      </c>
      <c r="J1233" s="285">
        <v>62.668463427632716</v>
      </c>
      <c r="K1233" s="286">
        <f t="shared" si="20"/>
        <v>1.1717910816160906</v>
      </c>
      <c r="L1233" s="286">
        <f t="shared" si="20"/>
        <v>1.1717910816160906</v>
      </c>
      <c r="M1233" s="288"/>
    </row>
    <row r="1234" spans="1:13" x14ac:dyDescent="0.3">
      <c r="A1234" s="281"/>
      <c r="B1234" s="282"/>
      <c r="C1234" s="282"/>
      <c r="D1234" s="282"/>
      <c r="E1234" s="282"/>
      <c r="F1234" s="283" t="s">
        <v>148</v>
      </c>
      <c r="G1234" s="284">
        <v>1042.7501126460829</v>
      </c>
      <c r="H1234" s="285">
        <v>336.15208307599278</v>
      </c>
      <c r="I1234" s="285">
        <v>336.15208307599278</v>
      </c>
      <c r="J1234" s="285">
        <v>452.14989665629207</v>
      </c>
      <c r="K1234" s="286">
        <f t="shared" si="20"/>
        <v>1.345075397179901</v>
      </c>
      <c r="L1234" s="286">
        <f t="shared" si="20"/>
        <v>1.345075397179901</v>
      </c>
      <c r="M1234" s="288"/>
    </row>
    <row r="1235" spans="1:13" x14ac:dyDescent="0.3">
      <c r="A1235" s="281"/>
      <c r="B1235" s="282"/>
      <c r="C1235" s="282"/>
      <c r="D1235" s="282"/>
      <c r="E1235" s="282"/>
      <c r="F1235" s="283" t="s">
        <v>149</v>
      </c>
      <c r="G1235" s="284">
        <v>105.84555674127117</v>
      </c>
      <c r="H1235" s="285">
        <v>105.33893976500636</v>
      </c>
      <c r="I1235" s="285">
        <v>105.33893976500636</v>
      </c>
      <c r="J1235" s="285">
        <v>119.17721046782641</v>
      </c>
      <c r="K1235" s="286">
        <f t="shared" si="20"/>
        <v>1.1313689954891413</v>
      </c>
      <c r="L1235" s="286">
        <f t="shared" si="20"/>
        <v>1.1313689954891413</v>
      </c>
      <c r="M1235" s="288"/>
    </row>
    <row r="1236" spans="1:13" x14ac:dyDescent="0.3">
      <c r="A1236" s="281"/>
      <c r="B1236" s="282"/>
      <c r="C1236" s="282"/>
      <c r="D1236" s="282"/>
      <c r="E1236" s="282"/>
      <c r="F1236" s="283" t="s">
        <v>150</v>
      </c>
      <c r="G1236" s="284">
        <v>1173.9316741944629</v>
      </c>
      <c r="H1236" s="285">
        <v>790.91518834614351</v>
      </c>
      <c r="I1236" s="285">
        <v>790.91518834614351</v>
      </c>
      <c r="J1236" s="285">
        <v>483.97952949449234</v>
      </c>
      <c r="K1236" s="286">
        <f t="shared" si="20"/>
        <v>0.6119234231757843</v>
      </c>
      <c r="L1236" s="286">
        <f t="shared" si="20"/>
        <v>0.6119234231757843</v>
      </c>
      <c r="M1236" s="288"/>
    </row>
    <row r="1237" spans="1:13" x14ac:dyDescent="0.3">
      <c r="A1237" s="281"/>
      <c r="B1237" s="282"/>
      <c r="C1237" s="282"/>
      <c r="D1237" s="282"/>
      <c r="E1237" s="282"/>
      <c r="F1237" s="283" t="s">
        <v>151</v>
      </c>
      <c r="G1237" s="284">
        <v>383.74443737481818</v>
      </c>
      <c r="H1237" s="285">
        <v>219.09784749700793</v>
      </c>
      <c r="I1237" s="285">
        <v>219.09784749700793</v>
      </c>
      <c r="J1237" s="285">
        <v>543.29507300321654</v>
      </c>
      <c r="K1237" s="286">
        <f t="shared" si="20"/>
        <v>2.4796915132205299</v>
      </c>
      <c r="L1237" s="286">
        <f t="shared" si="20"/>
        <v>2.4796915132205299</v>
      </c>
      <c r="M1237" s="288"/>
    </row>
    <row r="1238" spans="1:13" x14ac:dyDescent="0.3">
      <c r="A1238" s="281"/>
      <c r="B1238" s="282"/>
      <c r="C1238" s="282"/>
      <c r="D1238" s="282"/>
      <c r="E1238" s="282"/>
      <c r="F1238" s="283" t="s">
        <v>153</v>
      </c>
      <c r="G1238" s="284">
        <v>397.04598516914604</v>
      </c>
      <c r="H1238" s="285">
        <v>128.64709583286827</v>
      </c>
      <c r="I1238" s="285">
        <v>128.64709583286827</v>
      </c>
      <c r="J1238" s="285">
        <v>187.94907076636997</v>
      </c>
      <c r="K1238" s="286">
        <f t="shared" si="20"/>
        <v>1.4609662934835606</v>
      </c>
      <c r="L1238" s="286">
        <f t="shared" si="20"/>
        <v>1.4609662934835606</v>
      </c>
      <c r="M1238" s="288"/>
    </row>
    <row r="1239" spans="1:13" x14ac:dyDescent="0.3">
      <c r="A1239" s="281"/>
      <c r="B1239" s="282"/>
      <c r="C1239" s="282"/>
      <c r="D1239" s="282"/>
      <c r="E1239" s="282"/>
      <c r="F1239" s="283" t="s">
        <v>154</v>
      </c>
      <c r="G1239" s="284">
        <v>676.00063312080408</v>
      </c>
      <c r="H1239" s="285">
        <v>310.80148326933897</v>
      </c>
      <c r="I1239" s="285">
        <v>270.80991808040091</v>
      </c>
      <c r="J1239" s="285">
        <v>137.71589784752911</v>
      </c>
      <c r="K1239" s="286">
        <f t="shared" si="20"/>
        <v>0.44309922976842814</v>
      </c>
      <c r="L1239" s="286">
        <f t="shared" si="20"/>
        <v>0.50853343490411806</v>
      </c>
      <c r="M1239" s="288"/>
    </row>
    <row r="1240" spans="1:13" x14ac:dyDescent="0.3">
      <c r="A1240" s="281"/>
      <c r="B1240" s="282"/>
      <c r="C1240" s="282"/>
      <c r="D1240" s="282"/>
      <c r="E1240" s="282"/>
      <c r="F1240" s="283" t="s">
        <v>156</v>
      </c>
      <c r="G1240" s="284">
        <v>311.64556522670296</v>
      </c>
      <c r="H1240" s="285">
        <v>252.43290857665033</v>
      </c>
      <c r="I1240" s="285">
        <v>252.43290857665033</v>
      </c>
      <c r="J1240" s="285">
        <v>207.24430087575749</v>
      </c>
      <c r="K1240" s="286">
        <f t="shared" si="20"/>
        <v>0.82098765190446044</v>
      </c>
      <c r="L1240" s="286">
        <f t="shared" si="20"/>
        <v>0.82098765190446044</v>
      </c>
      <c r="M1240" s="288"/>
    </row>
    <row r="1241" spans="1:13" x14ac:dyDescent="0.3">
      <c r="A1241" s="281"/>
      <c r="B1241" s="282"/>
      <c r="C1241" s="282"/>
      <c r="D1241" s="282"/>
      <c r="E1241" s="282"/>
      <c r="F1241" s="283" t="s">
        <v>157</v>
      </c>
      <c r="G1241" s="284">
        <v>611.22243251659052</v>
      </c>
      <c r="H1241" s="285">
        <v>358.15993079818702</v>
      </c>
      <c r="I1241" s="285">
        <v>358.15993079818702</v>
      </c>
      <c r="J1241" s="285">
        <v>267.99481474840832</v>
      </c>
      <c r="K1241" s="286">
        <f t="shared" si="20"/>
        <v>0.74825459718835996</v>
      </c>
      <c r="L1241" s="286">
        <f t="shared" si="20"/>
        <v>0.74825459718835996</v>
      </c>
      <c r="M1241" s="288"/>
    </row>
    <row r="1242" spans="1:13" x14ac:dyDescent="0.3">
      <c r="A1242" s="281"/>
      <c r="B1242" s="282"/>
      <c r="C1242" s="282"/>
      <c r="D1242" s="282"/>
      <c r="E1242" s="282"/>
      <c r="F1242" s="283" t="s">
        <v>159</v>
      </c>
      <c r="G1242" s="284">
        <v>411.17009530000001</v>
      </c>
      <c r="H1242" s="285">
        <v>166.52388908696511</v>
      </c>
      <c r="I1242" s="285">
        <v>166.52388908696511</v>
      </c>
      <c r="J1242" s="285">
        <v>54.700701823122188</v>
      </c>
      <c r="K1242" s="286">
        <f t="shared" si="20"/>
        <v>0.32848561322367026</v>
      </c>
      <c r="L1242" s="286">
        <f t="shared" si="20"/>
        <v>0.32848561322367026</v>
      </c>
      <c r="M1242" s="288"/>
    </row>
    <row r="1243" spans="1:13" x14ac:dyDescent="0.3">
      <c r="A1243" s="281"/>
      <c r="B1243" s="282"/>
      <c r="C1243" s="282"/>
      <c r="D1243" s="282"/>
      <c r="E1243" s="282"/>
      <c r="F1243" s="283" t="s">
        <v>160</v>
      </c>
      <c r="G1243" s="284">
        <v>54.703197452266402</v>
      </c>
      <c r="H1243" s="285">
        <v>22.154795033379187</v>
      </c>
      <c r="I1243" s="285">
        <v>22.154795033379187</v>
      </c>
      <c r="J1243" s="285">
        <v>25.984018789826539</v>
      </c>
      <c r="K1243" s="286">
        <f t="shared" si="20"/>
        <v>1.1728395027206575</v>
      </c>
      <c r="L1243" s="286">
        <f t="shared" si="20"/>
        <v>1.1728395027206575</v>
      </c>
      <c r="M1243" s="288"/>
    </row>
    <row r="1244" spans="1:13" x14ac:dyDescent="0.3">
      <c r="A1244" s="281"/>
      <c r="B1244" s="282"/>
      <c r="C1244" s="282"/>
      <c r="D1244" s="282"/>
      <c r="E1244" s="282"/>
      <c r="F1244" s="283" t="s">
        <v>161</v>
      </c>
      <c r="G1244" s="284">
        <v>23.554946594386543</v>
      </c>
      <c r="H1244" s="285">
        <v>9.5397533988062335</v>
      </c>
      <c r="I1244" s="285">
        <v>9.5397533988062335</v>
      </c>
      <c r="J1244" s="285">
        <v>6.7131597794001641</v>
      </c>
      <c r="K1244" s="286">
        <f t="shared" si="20"/>
        <v>0.7037037016323946</v>
      </c>
      <c r="L1244" s="286">
        <f t="shared" si="20"/>
        <v>0.7037037016323946</v>
      </c>
      <c r="M1244" s="288"/>
    </row>
    <row r="1245" spans="1:13" x14ac:dyDescent="0.3">
      <c r="A1245" s="281"/>
      <c r="B1245" s="282"/>
      <c r="C1245" s="282"/>
      <c r="D1245" s="282"/>
      <c r="E1245" s="282"/>
      <c r="F1245" s="283" t="s">
        <v>123</v>
      </c>
      <c r="G1245" s="284">
        <v>5257.5224193140921</v>
      </c>
      <c r="H1245" s="285">
        <v>2753.2448332594518</v>
      </c>
      <c r="I1245" s="285">
        <v>2713.2532680705131</v>
      </c>
      <c r="J1245" s="285">
        <v>2549.5721376798738</v>
      </c>
      <c r="K1245" s="286">
        <f t="shared" si="20"/>
        <v>0.92602448822596772</v>
      </c>
      <c r="L1245" s="286">
        <f t="shared" si="20"/>
        <v>0.93967347894985176</v>
      </c>
      <c r="M1245" s="288"/>
    </row>
    <row r="1246" spans="1:13" x14ac:dyDescent="0.3">
      <c r="A1246" s="281"/>
      <c r="B1246" s="282"/>
      <c r="C1246" s="282"/>
      <c r="D1246" s="282" t="s">
        <v>44</v>
      </c>
      <c r="E1246" s="282" t="s">
        <v>125</v>
      </c>
      <c r="F1246" s="283" t="s">
        <v>163</v>
      </c>
      <c r="G1246" s="284">
        <v>273.8145690835932</v>
      </c>
      <c r="H1246" s="285">
        <v>68.4536422708983</v>
      </c>
      <c r="I1246" s="285">
        <v>68.4536422708983</v>
      </c>
      <c r="J1246" s="285">
        <v>52.572397264049897</v>
      </c>
      <c r="K1246" s="286">
        <f t="shared" si="20"/>
        <v>0.76800000000000002</v>
      </c>
      <c r="L1246" s="286">
        <f t="shared" si="20"/>
        <v>0.76800000000000002</v>
      </c>
      <c r="M1246" s="288"/>
    </row>
    <row r="1247" spans="1:13" x14ac:dyDescent="0.3">
      <c r="A1247" s="281"/>
      <c r="B1247" s="282"/>
      <c r="C1247" s="282"/>
      <c r="D1247" s="282"/>
      <c r="E1247" s="282"/>
      <c r="F1247" s="283" t="s">
        <v>164</v>
      </c>
      <c r="G1247" s="284">
        <v>97.914186507936506</v>
      </c>
      <c r="H1247" s="285">
        <v>41.724795386904759</v>
      </c>
      <c r="I1247" s="285">
        <v>41.724795386904759</v>
      </c>
      <c r="J1247" s="285">
        <v>52.111711078068552</v>
      </c>
      <c r="K1247" s="286">
        <f t="shared" si="20"/>
        <v>1.248938684895833</v>
      </c>
      <c r="L1247" s="286">
        <f t="shared" si="20"/>
        <v>1.248938684895833</v>
      </c>
      <c r="M1247" s="288"/>
    </row>
    <row r="1248" spans="1:13" x14ac:dyDescent="0.3">
      <c r="A1248" s="281"/>
      <c r="B1248" s="282"/>
      <c r="C1248" s="282"/>
      <c r="D1248" s="282"/>
      <c r="E1248" s="282"/>
      <c r="F1248" s="283" t="s">
        <v>165</v>
      </c>
      <c r="G1248" s="284">
        <v>83.454850711898189</v>
      </c>
      <c r="H1248" s="285">
        <v>27.109171387695127</v>
      </c>
      <c r="I1248" s="285">
        <v>27.109171387695127</v>
      </c>
      <c r="J1248" s="285">
        <v>22.25539349764869</v>
      </c>
      <c r="K1248" s="286">
        <f t="shared" si="20"/>
        <v>0.8209543987667004</v>
      </c>
      <c r="L1248" s="286">
        <f t="shared" si="20"/>
        <v>0.8209543987667004</v>
      </c>
      <c r="M1248" s="288"/>
    </row>
    <row r="1249" spans="1:13" x14ac:dyDescent="0.3">
      <c r="A1249" s="281"/>
      <c r="B1249" s="282"/>
      <c r="C1249" s="282"/>
      <c r="D1249" s="282"/>
      <c r="E1249" s="282"/>
      <c r="F1249" s="283" t="s">
        <v>166</v>
      </c>
      <c r="G1249" s="284">
        <v>494.08259358156954</v>
      </c>
      <c r="H1249" s="285">
        <v>59.566524849000416</v>
      </c>
      <c r="I1249" s="285">
        <v>59.566524849000416</v>
      </c>
      <c r="J1249" s="285">
        <v>23.294645419674211</v>
      </c>
      <c r="K1249" s="286">
        <f t="shared" si="20"/>
        <v>0.39106940481630459</v>
      </c>
      <c r="L1249" s="286">
        <f t="shared" si="20"/>
        <v>0.39106940481630459</v>
      </c>
      <c r="M1249" s="288"/>
    </row>
    <row r="1250" spans="1:13" x14ac:dyDescent="0.3">
      <c r="A1250" s="281"/>
      <c r="B1250" s="282"/>
      <c r="C1250" s="282"/>
      <c r="D1250" s="282"/>
      <c r="E1250" s="282"/>
      <c r="F1250" s="283" t="s">
        <v>168</v>
      </c>
      <c r="G1250" s="284">
        <v>202.88785212307332</v>
      </c>
      <c r="H1250" s="285">
        <v>64.335737622830365</v>
      </c>
      <c r="I1250" s="285">
        <v>64.335737622830365</v>
      </c>
      <c r="J1250" s="285">
        <v>53.938749926179639</v>
      </c>
      <c r="K1250" s="286">
        <f t="shared" si="20"/>
        <v>0.83839483184908381</v>
      </c>
      <c r="L1250" s="286">
        <f t="shared" si="20"/>
        <v>0.83839483184908381</v>
      </c>
      <c r="M1250" s="288"/>
    </row>
    <row r="1251" spans="1:13" x14ac:dyDescent="0.3">
      <c r="A1251" s="281"/>
      <c r="B1251" s="282"/>
      <c r="C1251" s="282"/>
      <c r="D1251" s="282"/>
      <c r="E1251" s="282"/>
      <c r="F1251" s="283" t="s">
        <v>169</v>
      </c>
      <c r="G1251" s="284">
        <v>579.82951829715171</v>
      </c>
      <c r="H1251" s="285">
        <v>135.63663721147694</v>
      </c>
      <c r="I1251" s="285">
        <v>135.63663721147694</v>
      </c>
      <c r="J1251" s="285">
        <v>160.79759484357726</v>
      </c>
      <c r="K1251" s="286">
        <f t="shared" si="20"/>
        <v>1.1855026646883819</v>
      </c>
      <c r="L1251" s="286">
        <f t="shared" si="20"/>
        <v>1.1855026646883819</v>
      </c>
      <c r="M1251" s="288"/>
    </row>
    <row r="1252" spans="1:13" x14ac:dyDescent="0.3">
      <c r="A1252" s="281"/>
      <c r="B1252" s="282"/>
      <c r="C1252" s="282"/>
      <c r="D1252" s="282"/>
      <c r="E1252" s="282"/>
      <c r="F1252" s="283" t="s">
        <v>170</v>
      </c>
      <c r="G1252" s="284">
        <v>351.16091593850734</v>
      </c>
      <c r="H1252" s="285">
        <v>69.351122851964419</v>
      </c>
      <c r="I1252" s="285">
        <v>56.107359686648614</v>
      </c>
      <c r="J1252" s="285">
        <v>68.596103301842476</v>
      </c>
      <c r="K1252" s="286">
        <f t="shared" si="20"/>
        <v>0.98911308830956357</v>
      </c>
      <c r="L1252" s="286">
        <f t="shared" si="20"/>
        <v>1.2225865498740569</v>
      </c>
      <c r="M1252" s="288"/>
    </row>
    <row r="1253" spans="1:13" x14ac:dyDescent="0.3">
      <c r="A1253" s="281"/>
      <c r="B1253" s="282"/>
      <c r="C1253" s="282"/>
      <c r="D1253" s="282"/>
      <c r="E1253" s="282"/>
      <c r="F1253" s="283" t="s">
        <v>171</v>
      </c>
      <c r="G1253" s="284">
        <v>43.590325342465754</v>
      </c>
      <c r="H1253" s="285">
        <v>10.897581335616438</v>
      </c>
      <c r="I1253" s="285">
        <v>10.897581335616438</v>
      </c>
      <c r="J1253" s="285">
        <v>12.423242722602739</v>
      </c>
      <c r="K1253" s="286">
        <f t="shared" si="20"/>
        <v>1.1399999999999999</v>
      </c>
      <c r="L1253" s="286">
        <f t="shared" si="20"/>
        <v>1.1399999999999999</v>
      </c>
      <c r="M1253" s="288"/>
    </row>
    <row r="1254" spans="1:13" x14ac:dyDescent="0.3">
      <c r="A1254" s="281"/>
      <c r="B1254" s="282"/>
      <c r="C1254" s="282"/>
      <c r="D1254" s="282"/>
      <c r="E1254" s="282"/>
      <c r="F1254" s="283" t="s">
        <v>173</v>
      </c>
      <c r="G1254" s="284">
        <v>1465.5000436753035</v>
      </c>
      <c r="H1254" s="285">
        <v>371.46355091733858</v>
      </c>
      <c r="I1254" s="285">
        <v>353.75542463134354</v>
      </c>
      <c r="J1254" s="285">
        <v>378.73610175050248</v>
      </c>
      <c r="K1254" s="286">
        <f t="shared" si="20"/>
        <v>1.0195781007724827</v>
      </c>
      <c r="L1254" s="286">
        <f t="shared" si="20"/>
        <v>1.0706156722407631</v>
      </c>
      <c r="M1254" s="288"/>
    </row>
    <row r="1255" spans="1:13" x14ac:dyDescent="0.3">
      <c r="A1255" s="281"/>
      <c r="B1255" s="282"/>
      <c r="C1255" s="282"/>
      <c r="D1255" s="282"/>
      <c r="E1255" s="282"/>
      <c r="F1255" s="283" t="s">
        <v>123</v>
      </c>
      <c r="G1255" s="284">
        <v>3592.234855261499</v>
      </c>
      <c r="H1255" s="285">
        <v>848.53876383372528</v>
      </c>
      <c r="I1255" s="285">
        <v>817.58687438241441</v>
      </c>
      <c r="J1255" s="285">
        <v>824.72593980414604</v>
      </c>
      <c r="K1255" s="286">
        <f t="shared" si="20"/>
        <v>0.97193666919588662</v>
      </c>
      <c r="L1255" s="286">
        <f t="shared" si="20"/>
        <v>1.0087318738172311</v>
      </c>
      <c r="M1255" s="288"/>
    </row>
    <row r="1256" spans="1:13" x14ac:dyDescent="0.3">
      <c r="A1256" s="281"/>
      <c r="B1256" s="282"/>
      <c r="C1256" s="282"/>
      <c r="D1256" s="282" t="s">
        <v>7</v>
      </c>
      <c r="E1256" s="282" t="s">
        <v>125</v>
      </c>
      <c r="F1256" s="283" t="s">
        <v>175</v>
      </c>
      <c r="G1256" s="284">
        <v>145.94640307262932</v>
      </c>
      <c r="H1256" s="285">
        <v>58.96384117311429</v>
      </c>
      <c r="I1256" s="285">
        <v>44.95448081</v>
      </c>
      <c r="J1256" s="285">
        <v>21.353378384709114</v>
      </c>
      <c r="K1256" s="286">
        <f t="shared" si="20"/>
        <v>0.3621436114044348</v>
      </c>
      <c r="L1256" s="286">
        <f t="shared" si="20"/>
        <v>0.47499999999909048</v>
      </c>
      <c r="M1256" s="288"/>
    </row>
    <row r="1257" spans="1:13" x14ac:dyDescent="0.3">
      <c r="A1257" s="281"/>
      <c r="B1257" s="282"/>
      <c r="C1257" s="282"/>
      <c r="D1257" s="282"/>
      <c r="E1257" s="282"/>
      <c r="F1257" s="283" t="s">
        <v>7</v>
      </c>
      <c r="G1257" s="284">
        <v>516.59379966534107</v>
      </c>
      <c r="H1257" s="285">
        <v>94.687762457228374</v>
      </c>
      <c r="I1257" s="285">
        <v>94.687762457228374</v>
      </c>
      <c r="J1257" s="285">
        <v>16.640173692663783</v>
      </c>
      <c r="K1257" s="286">
        <f t="shared" si="20"/>
        <v>0.17573732086213734</v>
      </c>
      <c r="L1257" s="286">
        <f t="shared" si="20"/>
        <v>0.17573732086213734</v>
      </c>
      <c r="M1257" s="288"/>
    </row>
    <row r="1258" spans="1:13" x14ac:dyDescent="0.3">
      <c r="A1258" s="281"/>
      <c r="B1258" s="282"/>
      <c r="C1258" s="282"/>
      <c r="D1258" s="282"/>
      <c r="E1258" s="282"/>
      <c r="F1258" s="283" t="s">
        <v>123</v>
      </c>
      <c r="G1258" s="284">
        <v>662.54020273797039</v>
      </c>
      <c r="H1258" s="285">
        <v>153.65160363034266</v>
      </c>
      <c r="I1258" s="285">
        <v>139.64224326722837</v>
      </c>
      <c r="J1258" s="285">
        <v>37.993552077372897</v>
      </c>
      <c r="K1258" s="286">
        <f t="shared" si="20"/>
        <v>0.2472707812980485</v>
      </c>
      <c r="L1258" s="286">
        <f t="shared" si="20"/>
        <v>0.27207778383125797</v>
      </c>
      <c r="M1258" s="288"/>
    </row>
    <row r="1259" spans="1:13" x14ac:dyDescent="0.3">
      <c r="A1259" s="281"/>
      <c r="B1259" s="282"/>
      <c r="C1259" s="282"/>
      <c r="D1259" s="282" t="s">
        <v>45</v>
      </c>
      <c r="E1259" s="282" t="s">
        <v>125</v>
      </c>
      <c r="F1259" s="283" t="s">
        <v>179</v>
      </c>
      <c r="G1259" s="284">
        <v>260.03896331406656</v>
      </c>
      <c r="H1259" s="285">
        <v>65.009740828516641</v>
      </c>
      <c r="I1259" s="285">
        <v>51.275288523891049</v>
      </c>
      <c r="J1259" s="285">
        <v>12.371994620638191</v>
      </c>
      <c r="K1259" s="286">
        <f t="shared" si="20"/>
        <v>0.19030985915284857</v>
      </c>
      <c r="L1259" s="286">
        <f t="shared" si="20"/>
        <v>0.24128571436265292</v>
      </c>
      <c r="M1259" s="288"/>
    </row>
    <row r="1260" spans="1:13" x14ac:dyDescent="0.3">
      <c r="A1260" s="281"/>
      <c r="B1260" s="282"/>
      <c r="C1260" s="282"/>
      <c r="D1260" s="282"/>
      <c r="E1260" s="282"/>
      <c r="F1260" s="283" t="s">
        <v>181</v>
      </c>
      <c r="G1260" s="284">
        <v>229.99657126948807</v>
      </c>
      <c r="H1260" s="285">
        <v>97.86167126605811</v>
      </c>
      <c r="I1260" s="285">
        <v>72.811583106340947</v>
      </c>
      <c r="J1260" s="285">
        <v>51.925160959343977</v>
      </c>
      <c r="K1260" s="286">
        <f t="shared" si="20"/>
        <v>0.53059752901801771</v>
      </c>
      <c r="L1260" s="286">
        <f t="shared" si="20"/>
        <v>0.71314423810161554</v>
      </c>
      <c r="M1260" s="288"/>
    </row>
    <row r="1261" spans="1:13" x14ac:dyDescent="0.3">
      <c r="A1261" s="281"/>
      <c r="B1261" s="282"/>
      <c r="C1261" s="282"/>
      <c r="D1261" s="282"/>
      <c r="E1261" s="282"/>
      <c r="F1261" s="283" t="s">
        <v>182</v>
      </c>
      <c r="G1261" s="284">
        <v>71.27950795302516</v>
      </c>
      <c r="H1261" s="285">
        <v>17.81987698825629</v>
      </c>
      <c r="I1261" s="285">
        <v>17.81987698825629</v>
      </c>
      <c r="J1261" s="285">
        <v>6.7715532555373903</v>
      </c>
      <c r="K1261" s="286">
        <f t="shared" si="20"/>
        <v>0.38</v>
      </c>
      <c r="L1261" s="286">
        <f t="shared" si="20"/>
        <v>0.38</v>
      </c>
      <c r="M1261" s="288"/>
    </row>
    <row r="1262" spans="1:13" x14ac:dyDescent="0.3">
      <c r="A1262" s="281"/>
      <c r="B1262" s="282"/>
      <c r="C1262" s="282"/>
      <c r="D1262" s="282"/>
      <c r="E1262" s="282"/>
      <c r="F1262" s="283" t="s">
        <v>183</v>
      </c>
      <c r="G1262" s="284">
        <v>361.82712648777368</v>
      </c>
      <c r="H1262" s="285">
        <v>157.25943443316172</v>
      </c>
      <c r="I1262" s="285">
        <v>157.25943443316172</v>
      </c>
      <c r="J1262" s="285">
        <v>47.389723207435964</v>
      </c>
      <c r="K1262" s="286">
        <f t="shared" si="20"/>
        <v>0.30134740963714651</v>
      </c>
      <c r="L1262" s="286">
        <f t="shared" si="20"/>
        <v>0.30134740963714651</v>
      </c>
      <c r="M1262" s="288"/>
    </row>
    <row r="1263" spans="1:13" x14ac:dyDescent="0.3">
      <c r="A1263" s="281"/>
      <c r="B1263" s="282"/>
      <c r="C1263" s="282"/>
      <c r="D1263" s="282"/>
      <c r="E1263" s="282"/>
      <c r="F1263" s="283" t="s">
        <v>184</v>
      </c>
      <c r="G1263" s="284">
        <v>428.6878472349141</v>
      </c>
      <c r="H1263" s="285">
        <v>140.52994274344556</v>
      </c>
      <c r="I1263" s="285">
        <v>140.52994274344556</v>
      </c>
      <c r="J1263" s="285">
        <v>143.420839908902</v>
      </c>
      <c r="K1263" s="286">
        <f t="shared" si="20"/>
        <v>1.0205713964513179</v>
      </c>
      <c r="L1263" s="286">
        <f t="shared" si="20"/>
        <v>1.0205713964513179</v>
      </c>
      <c r="M1263" s="288"/>
    </row>
    <row r="1264" spans="1:13" x14ac:dyDescent="0.3">
      <c r="A1264" s="281"/>
      <c r="B1264" s="282"/>
      <c r="C1264" s="282"/>
      <c r="D1264" s="282"/>
      <c r="E1264" s="282"/>
      <c r="F1264" s="283" t="s">
        <v>123</v>
      </c>
      <c r="G1264" s="284">
        <v>1351.8300162592675</v>
      </c>
      <c r="H1264" s="285">
        <v>478.48066625943829</v>
      </c>
      <c r="I1264" s="285">
        <v>439.69612579509555</v>
      </c>
      <c r="J1264" s="285">
        <v>261.8792719518575</v>
      </c>
      <c r="K1264" s="286">
        <f t="shared" si="20"/>
        <v>0.54731421856419005</v>
      </c>
      <c r="L1264" s="286">
        <f t="shared" si="20"/>
        <v>0.59559149282542656</v>
      </c>
      <c r="M1264" s="288"/>
    </row>
    <row r="1265" spans="1:13" x14ac:dyDescent="0.3">
      <c r="A1265" s="281"/>
      <c r="B1265" s="282"/>
      <c r="C1265" s="282"/>
      <c r="D1265" s="282" t="s">
        <v>46</v>
      </c>
      <c r="E1265" s="282" t="s">
        <v>125</v>
      </c>
      <c r="F1265" s="283" t="s">
        <v>189</v>
      </c>
      <c r="G1265" s="284">
        <v>687.58134273812175</v>
      </c>
      <c r="H1265" s="285">
        <v>171.89533568453044</v>
      </c>
      <c r="I1265" s="285">
        <v>171.89533568453044</v>
      </c>
      <c r="J1265" s="285">
        <v>130.64045512024313</v>
      </c>
      <c r="K1265" s="286">
        <f t="shared" ref="K1265:L1288" si="21">IFERROR($J1265/H1265,"")</f>
        <v>0.76</v>
      </c>
      <c r="L1265" s="286">
        <f t="shared" si="21"/>
        <v>0.76</v>
      </c>
      <c r="M1265" s="288"/>
    </row>
    <row r="1266" spans="1:13" x14ac:dyDescent="0.3">
      <c r="A1266" s="281"/>
      <c r="B1266" s="282"/>
      <c r="C1266" s="282"/>
      <c r="D1266" s="282"/>
      <c r="E1266" s="282"/>
      <c r="F1266" s="283" t="s">
        <v>195</v>
      </c>
      <c r="G1266" s="284">
        <v>966.95233098971551</v>
      </c>
      <c r="H1266" s="285">
        <v>371.33786449264551</v>
      </c>
      <c r="I1266" s="285">
        <v>371.33786449264551</v>
      </c>
      <c r="J1266" s="285">
        <v>250.64587160843092</v>
      </c>
      <c r="K1266" s="286">
        <f t="shared" si="21"/>
        <v>0.67498064586245565</v>
      </c>
      <c r="L1266" s="286">
        <f t="shared" si="21"/>
        <v>0.67498064586245565</v>
      </c>
      <c r="M1266" s="288"/>
    </row>
    <row r="1267" spans="1:13" x14ac:dyDescent="0.3">
      <c r="A1267" s="281"/>
      <c r="B1267" s="282"/>
      <c r="C1267" s="282"/>
      <c r="D1267" s="282"/>
      <c r="E1267" s="282"/>
      <c r="F1267" s="283" t="s">
        <v>196</v>
      </c>
      <c r="G1267" s="284">
        <v>170.43803418803438</v>
      </c>
      <c r="H1267" s="285">
        <v>21.304754273504297</v>
      </c>
      <c r="I1267" s="285">
        <v>21.304754273504297</v>
      </c>
      <c r="J1267" s="285">
        <v>16.191613247863266</v>
      </c>
      <c r="K1267" s="286">
        <f t="shared" si="21"/>
        <v>0.76</v>
      </c>
      <c r="L1267" s="286">
        <f t="shared" si="21"/>
        <v>0.76</v>
      </c>
      <c r="M1267" s="288"/>
    </row>
    <row r="1268" spans="1:13" x14ac:dyDescent="0.3">
      <c r="A1268" s="281"/>
      <c r="B1268" s="282"/>
      <c r="C1268" s="282"/>
      <c r="D1268" s="282"/>
      <c r="E1268" s="282"/>
      <c r="F1268" s="283" t="s">
        <v>123</v>
      </c>
      <c r="G1268" s="284">
        <v>1824.9717079158715</v>
      </c>
      <c r="H1268" s="285">
        <v>564.53795445068022</v>
      </c>
      <c r="I1268" s="285">
        <v>564.53795445068022</v>
      </c>
      <c r="J1268" s="285">
        <v>397.47793997653736</v>
      </c>
      <c r="K1268" s="286">
        <f t="shared" si="21"/>
        <v>0.70407655825957804</v>
      </c>
      <c r="L1268" s="286">
        <f t="shared" si="21"/>
        <v>0.70407655825957804</v>
      </c>
      <c r="M1268" s="288"/>
    </row>
    <row r="1269" spans="1:13" x14ac:dyDescent="0.3">
      <c r="A1269" s="281"/>
      <c r="B1269" s="282"/>
      <c r="C1269" s="282"/>
      <c r="D1269" s="282" t="s">
        <v>68</v>
      </c>
      <c r="E1269" s="282" t="s">
        <v>125</v>
      </c>
      <c r="F1269" s="283" t="s">
        <v>201</v>
      </c>
      <c r="G1269" s="284">
        <v>109.40856049081765</v>
      </c>
      <c r="H1269" s="285">
        <v>32.069507326401855</v>
      </c>
      <c r="I1269" s="285">
        <v>23.110804468747094</v>
      </c>
      <c r="J1269" s="285">
        <v>12.918513815411586</v>
      </c>
      <c r="K1269" s="286">
        <f t="shared" si="21"/>
        <v>0.40282857120091037</v>
      </c>
      <c r="L1269" s="286">
        <f t="shared" si="21"/>
        <v>0.55898157214221533</v>
      </c>
      <c r="M1269" s="288"/>
    </row>
    <row r="1270" spans="1:13" x14ac:dyDescent="0.3">
      <c r="A1270" s="281"/>
      <c r="B1270" s="282"/>
      <c r="C1270" s="282"/>
      <c r="D1270" s="282"/>
      <c r="E1270" s="282"/>
      <c r="F1270" s="283" t="s">
        <v>123</v>
      </c>
      <c r="G1270" s="284">
        <v>109.40856049081765</v>
      </c>
      <c r="H1270" s="285">
        <v>32.069507326401855</v>
      </c>
      <c r="I1270" s="285">
        <v>23.110804468747094</v>
      </c>
      <c r="J1270" s="285">
        <v>12.918513815411586</v>
      </c>
      <c r="K1270" s="286">
        <f t="shared" si="21"/>
        <v>0.40282857120091037</v>
      </c>
      <c r="L1270" s="286">
        <f t="shared" si="21"/>
        <v>0.55898157214221533</v>
      </c>
      <c r="M1270" s="288"/>
    </row>
    <row r="1271" spans="1:13" x14ac:dyDescent="0.3">
      <c r="A1271" s="281"/>
      <c r="B1271" s="282"/>
      <c r="C1271" s="282"/>
      <c r="D1271" s="282" t="s">
        <v>48</v>
      </c>
      <c r="E1271" s="282" t="s">
        <v>125</v>
      </c>
      <c r="F1271" s="283" t="s">
        <v>212</v>
      </c>
      <c r="G1271" s="284">
        <v>74.343522834628658</v>
      </c>
      <c r="H1271" s="285">
        <v>37.171761417314329</v>
      </c>
      <c r="I1271" s="285">
        <v>37.171761417314329</v>
      </c>
      <c r="J1271" s="285">
        <v>35.684890960621757</v>
      </c>
      <c r="K1271" s="286">
        <f t="shared" si="21"/>
        <v>0.96000000000000008</v>
      </c>
      <c r="L1271" s="286">
        <f t="shared" si="21"/>
        <v>0.96000000000000008</v>
      </c>
      <c r="M1271" s="288"/>
    </row>
    <row r="1272" spans="1:13" x14ac:dyDescent="0.3">
      <c r="A1272" s="281"/>
      <c r="B1272" s="282"/>
      <c r="C1272" s="282"/>
      <c r="D1272" s="282"/>
      <c r="E1272" s="282"/>
      <c r="F1272" s="283" t="s">
        <v>214</v>
      </c>
      <c r="G1272" s="284">
        <v>38.173695892108903</v>
      </c>
      <c r="H1272" s="285">
        <v>76.347391784217805</v>
      </c>
      <c r="I1272" s="289"/>
      <c r="J1272" s="289"/>
      <c r="K1272" s="286">
        <f t="shared" si="21"/>
        <v>0</v>
      </c>
      <c r="L1272" s="286" t="str">
        <f t="shared" si="21"/>
        <v/>
      </c>
      <c r="M1272" s="288"/>
    </row>
    <row r="1273" spans="1:13" x14ac:dyDescent="0.3">
      <c r="A1273" s="281"/>
      <c r="B1273" s="282"/>
      <c r="C1273" s="282"/>
      <c r="D1273" s="282"/>
      <c r="E1273" s="282"/>
      <c r="F1273" s="283" t="s">
        <v>216</v>
      </c>
      <c r="G1273" s="284">
        <v>785.10158098903787</v>
      </c>
      <c r="H1273" s="285">
        <v>583.97388123996654</v>
      </c>
      <c r="I1273" s="285">
        <v>200.21174243260802</v>
      </c>
      <c r="J1273" s="285">
        <v>251.69420865097635</v>
      </c>
      <c r="K1273" s="286">
        <f t="shared" si="21"/>
        <v>0.43100251010635554</v>
      </c>
      <c r="L1273" s="286">
        <f t="shared" si="21"/>
        <v>1.2571400937469865</v>
      </c>
      <c r="M1273" s="288"/>
    </row>
    <row r="1274" spans="1:13" x14ac:dyDescent="0.3">
      <c r="A1274" s="281"/>
      <c r="B1274" s="282"/>
      <c r="C1274" s="282"/>
      <c r="D1274" s="282"/>
      <c r="E1274" s="282"/>
      <c r="F1274" s="283" t="s">
        <v>218</v>
      </c>
      <c r="G1274" s="284">
        <v>592.08951266319605</v>
      </c>
      <c r="H1274" s="285">
        <v>292.42059410545124</v>
      </c>
      <c r="I1274" s="285">
        <v>209.33100117975897</v>
      </c>
      <c r="J1274" s="285">
        <v>95.282012159289195</v>
      </c>
      <c r="K1274" s="286">
        <f t="shared" si="21"/>
        <v>0.32583892543809373</v>
      </c>
      <c r="L1274" s="286">
        <f t="shared" si="21"/>
        <v>0.45517391892406611</v>
      </c>
      <c r="M1274" s="288"/>
    </row>
    <row r="1275" spans="1:13" x14ac:dyDescent="0.3">
      <c r="A1275" s="281"/>
      <c r="B1275" s="282"/>
      <c r="C1275" s="282"/>
      <c r="D1275" s="282"/>
      <c r="E1275" s="282"/>
      <c r="F1275" s="283" t="s">
        <v>219</v>
      </c>
      <c r="G1275" s="284">
        <v>572.1571563572129</v>
      </c>
      <c r="H1275" s="285">
        <v>112.04353060547388</v>
      </c>
      <c r="I1275" s="285">
        <v>112.04353060547388</v>
      </c>
      <c r="J1275" s="285">
        <v>174.98285306929387</v>
      </c>
      <c r="K1275" s="286">
        <f t="shared" si="21"/>
        <v>1.5617399070138289</v>
      </c>
      <c r="L1275" s="286">
        <f t="shared" si="21"/>
        <v>1.5617399070138289</v>
      </c>
      <c r="M1275" s="288"/>
    </row>
    <row r="1276" spans="1:13" x14ac:dyDescent="0.3">
      <c r="A1276" s="281"/>
      <c r="B1276" s="282"/>
      <c r="C1276" s="282"/>
      <c r="D1276" s="282"/>
      <c r="E1276" s="282"/>
      <c r="F1276" s="283" t="s">
        <v>220</v>
      </c>
      <c r="G1276" s="284">
        <v>218.58700639553845</v>
      </c>
      <c r="H1276" s="285">
        <v>163.94025479665385</v>
      </c>
      <c r="I1276" s="285">
        <v>163.94025479665385</v>
      </c>
      <c r="J1276" s="285">
        <v>173.41235840712716</v>
      </c>
      <c r="K1276" s="286">
        <f t="shared" si="21"/>
        <v>1.0577777777777777</v>
      </c>
      <c r="L1276" s="286">
        <f t="shared" si="21"/>
        <v>1.0577777777777777</v>
      </c>
      <c r="M1276" s="288"/>
    </row>
    <row r="1277" spans="1:13" x14ac:dyDescent="0.3">
      <c r="A1277" s="281"/>
      <c r="B1277" s="282"/>
      <c r="C1277" s="282"/>
      <c r="D1277" s="282"/>
      <c r="E1277" s="282"/>
      <c r="F1277" s="283" t="s">
        <v>221</v>
      </c>
      <c r="G1277" s="284">
        <v>356.05497700305017</v>
      </c>
      <c r="H1277" s="285">
        <v>89.013744250762528</v>
      </c>
      <c r="I1277" s="285">
        <v>89.013744250762528</v>
      </c>
      <c r="J1277" s="285">
        <v>28.484398160244009</v>
      </c>
      <c r="K1277" s="286">
        <f t="shared" si="21"/>
        <v>0.32</v>
      </c>
      <c r="L1277" s="286">
        <f t="shared" si="21"/>
        <v>0.32</v>
      </c>
      <c r="M1277" s="288"/>
    </row>
    <row r="1278" spans="1:13" x14ac:dyDescent="0.3">
      <c r="A1278" s="281"/>
      <c r="B1278" s="282"/>
      <c r="C1278" s="282"/>
      <c r="D1278" s="282"/>
      <c r="E1278" s="282"/>
      <c r="F1278" s="283" t="s">
        <v>123</v>
      </c>
      <c r="G1278" s="284">
        <v>2636.5074521347728</v>
      </c>
      <c r="H1278" s="285">
        <v>1354.9111581998402</v>
      </c>
      <c r="I1278" s="285">
        <v>811.71203468257136</v>
      </c>
      <c r="J1278" s="285">
        <v>759.54072140755238</v>
      </c>
      <c r="K1278" s="286">
        <f t="shared" si="21"/>
        <v>0.56058341302369386</v>
      </c>
      <c r="L1278" s="286">
        <f t="shared" si="21"/>
        <v>0.93572682053997003</v>
      </c>
      <c r="M1278" s="288"/>
    </row>
    <row r="1279" spans="1:13" x14ac:dyDescent="0.3">
      <c r="A1279" s="281"/>
      <c r="B1279" s="282"/>
      <c r="C1279" s="282"/>
      <c r="D1279" s="282" t="s">
        <v>49</v>
      </c>
      <c r="E1279" s="282" t="s">
        <v>125</v>
      </c>
      <c r="F1279" s="283" t="s">
        <v>225</v>
      </c>
      <c r="G1279" s="284">
        <v>17.614477682474583</v>
      </c>
      <c r="H1279" s="285">
        <v>2.7522621378866536</v>
      </c>
      <c r="I1279" s="285">
        <v>0.55045242757733071</v>
      </c>
      <c r="J1279" s="285">
        <v>0.41834384495877136</v>
      </c>
      <c r="K1279" s="286">
        <f t="shared" si="21"/>
        <v>0.152</v>
      </c>
      <c r="L1279" s="286">
        <f t="shared" si="21"/>
        <v>0.76</v>
      </c>
      <c r="M1279" s="288"/>
    </row>
    <row r="1280" spans="1:13" x14ac:dyDescent="0.3">
      <c r="A1280" s="281"/>
      <c r="B1280" s="282"/>
      <c r="C1280" s="282"/>
      <c r="D1280" s="282"/>
      <c r="E1280" s="282"/>
      <c r="F1280" s="283" t="s">
        <v>226</v>
      </c>
      <c r="G1280" s="284">
        <v>161.45836256123312</v>
      </c>
      <c r="H1280" s="285">
        <v>85.650770185758446</v>
      </c>
      <c r="I1280" s="285">
        <v>85.650770185758446</v>
      </c>
      <c r="J1280" s="285">
        <v>50.957197466683731</v>
      </c>
      <c r="K1280" s="286">
        <f t="shared" si="21"/>
        <v>0.59494149738721935</v>
      </c>
      <c r="L1280" s="286">
        <f t="shared" si="21"/>
        <v>0.59494149738721935</v>
      </c>
      <c r="M1280" s="288"/>
    </row>
    <row r="1281" spans="1:13" x14ac:dyDescent="0.3">
      <c r="A1281" s="281"/>
      <c r="B1281" s="282"/>
      <c r="C1281" s="282"/>
      <c r="D1281" s="282"/>
      <c r="E1281" s="282"/>
      <c r="F1281" s="283" t="s">
        <v>230</v>
      </c>
      <c r="G1281" s="284">
        <v>213.5431972789122</v>
      </c>
      <c r="H1281" s="285">
        <v>53.385799319728051</v>
      </c>
      <c r="I1281" s="289"/>
      <c r="J1281" s="289"/>
      <c r="K1281" s="286">
        <f t="shared" si="21"/>
        <v>0</v>
      </c>
      <c r="L1281" s="286" t="str">
        <f t="shared" si="21"/>
        <v/>
      </c>
      <c r="M1281" s="288"/>
    </row>
    <row r="1282" spans="1:13" x14ac:dyDescent="0.3">
      <c r="A1282" s="281"/>
      <c r="B1282" s="282"/>
      <c r="C1282" s="282"/>
      <c r="D1282" s="282"/>
      <c r="E1282" s="282"/>
      <c r="F1282" s="283" t="s">
        <v>231</v>
      </c>
      <c r="G1282" s="284">
        <v>29.240533066064376</v>
      </c>
      <c r="H1282" s="285">
        <v>11.842415926613505</v>
      </c>
      <c r="I1282" s="285">
        <v>11.842415926613505</v>
      </c>
      <c r="J1282" s="285">
        <v>2.7778506412761157</v>
      </c>
      <c r="K1282" s="286">
        <f t="shared" si="21"/>
        <v>0.23456790054413151</v>
      </c>
      <c r="L1282" s="286">
        <f t="shared" si="21"/>
        <v>0.23456790054413151</v>
      </c>
      <c r="M1282" s="288"/>
    </row>
    <row r="1283" spans="1:13" x14ac:dyDescent="0.3">
      <c r="A1283" s="281"/>
      <c r="B1283" s="282"/>
      <c r="C1283" s="282"/>
      <c r="D1283" s="282"/>
      <c r="E1283" s="282"/>
      <c r="F1283" s="283" t="s">
        <v>232</v>
      </c>
      <c r="G1283" s="284">
        <v>256.67578125</v>
      </c>
      <c r="H1283" s="285">
        <v>64.1689453125</v>
      </c>
      <c r="I1283" s="285">
        <v>64.1689453125</v>
      </c>
      <c r="J1283" s="285">
        <v>24.384199218749998</v>
      </c>
      <c r="K1283" s="286">
        <f t="shared" si="21"/>
        <v>0.37999999999999995</v>
      </c>
      <c r="L1283" s="286">
        <f t="shared" si="21"/>
        <v>0.37999999999999995</v>
      </c>
      <c r="M1283" s="288"/>
    </row>
    <row r="1284" spans="1:13" x14ac:dyDescent="0.3">
      <c r="A1284" s="281"/>
      <c r="B1284" s="282"/>
      <c r="C1284" s="282"/>
      <c r="D1284" s="282"/>
      <c r="E1284" s="282"/>
      <c r="F1284" s="283" t="s">
        <v>235</v>
      </c>
      <c r="G1284" s="284">
        <v>488.78150672210546</v>
      </c>
      <c r="H1284" s="285">
        <v>203.35147704033881</v>
      </c>
      <c r="I1284" s="285">
        <v>203.35147704033881</v>
      </c>
      <c r="J1284" s="285">
        <v>71.909657461005281</v>
      </c>
      <c r="K1284" s="286">
        <f t="shared" si="21"/>
        <v>0.35362249887538594</v>
      </c>
      <c r="L1284" s="286">
        <f t="shared" si="21"/>
        <v>0.35362249887538594</v>
      </c>
      <c r="M1284" s="288"/>
    </row>
    <row r="1285" spans="1:13" x14ac:dyDescent="0.3">
      <c r="A1285" s="281"/>
      <c r="B1285" s="282"/>
      <c r="C1285" s="282"/>
      <c r="D1285" s="282"/>
      <c r="E1285" s="282"/>
      <c r="F1285" s="283" t="s">
        <v>236</v>
      </c>
      <c r="G1285" s="284">
        <v>65.391867225527221</v>
      </c>
      <c r="H1285" s="285">
        <v>65.391867225527221</v>
      </c>
      <c r="I1285" s="285">
        <v>32.695933612763611</v>
      </c>
      <c r="J1285" s="285">
        <v>1.0462698756084357</v>
      </c>
      <c r="K1285" s="286">
        <f t="shared" si="21"/>
        <v>1.6E-2</v>
      </c>
      <c r="L1285" s="286">
        <f t="shared" si="21"/>
        <v>3.2000000000000001E-2</v>
      </c>
      <c r="M1285" s="288"/>
    </row>
    <row r="1286" spans="1:13" x14ac:dyDescent="0.3">
      <c r="A1286" s="281"/>
      <c r="B1286" s="282"/>
      <c r="C1286" s="282"/>
      <c r="D1286" s="282"/>
      <c r="E1286" s="282"/>
      <c r="F1286" s="283" t="s">
        <v>238</v>
      </c>
      <c r="G1286" s="284">
        <v>107.40491538997017</v>
      </c>
      <c r="H1286" s="285">
        <v>50.332443586891216</v>
      </c>
      <c r="I1286" s="285">
        <v>3.2341014282074552</v>
      </c>
      <c r="J1286" s="285">
        <v>1.6558599312422171</v>
      </c>
      <c r="K1286" s="286">
        <f t="shared" si="21"/>
        <v>3.2898460977433569E-2</v>
      </c>
      <c r="L1286" s="286">
        <f t="shared" si="21"/>
        <v>0.51200000000000001</v>
      </c>
      <c r="M1286" s="288"/>
    </row>
    <row r="1287" spans="1:13" x14ac:dyDescent="0.3">
      <c r="A1287" s="281"/>
      <c r="B1287" s="282"/>
      <c r="C1287" s="282"/>
      <c r="D1287" s="282"/>
      <c r="E1287" s="282"/>
      <c r="F1287" s="283" t="s">
        <v>240</v>
      </c>
      <c r="G1287" s="284">
        <v>35.499571330589824</v>
      </c>
      <c r="H1287" s="285">
        <v>26.624678497942369</v>
      </c>
      <c r="I1287" s="285">
        <v>26.624678497942369</v>
      </c>
      <c r="J1287" s="285">
        <v>8.5198971193415574</v>
      </c>
      <c r="K1287" s="286">
        <f t="shared" si="21"/>
        <v>0.31999999999999995</v>
      </c>
      <c r="L1287" s="286">
        <f t="shared" si="21"/>
        <v>0.31999999999999995</v>
      </c>
      <c r="M1287" s="288"/>
    </row>
    <row r="1288" spans="1:13" x14ac:dyDescent="0.3">
      <c r="A1288" s="281"/>
      <c r="B1288" s="282"/>
      <c r="C1288" s="282"/>
      <c r="D1288" s="282"/>
      <c r="E1288" s="282"/>
      <c r="F1288" s="283" t="s">
        <v>123</v>
      </c>
      <c r="G1288" s="284">
        <v>1375.6102125068769</v>
      </c>
      <c r="H1288" s="285">
        <v>563.50065923318618</v>
      </c>
      <c r="I1288" s="285">
        <v>428.11877443170152</v>
      </c>
      <c r="J1288" s="285">
        <v>161.66927555886613</v>
      </c>
      <c r="K1288" s="286">
        <f t="shared" si="21"/>
        <v>0.28690166179905857</v>
      </c>
      <c r="L1288" s="286">
        <f t="shared" si="21"/>
        <v>0.37762715679421222</v>
      </c>
      <c r="M1288" s="288"/>
    </row>
    <row r="1289" spans="1:13" x14ac:dyDescent="0.3">
      <c r="A1289" s="290" t="s">
        <v>96</v>
      </c>
      <c r="B1289" s="291"/>
      <c r="C1289" s="291"/>
      <c r="D1289" s="291"/>
      <c r="E1289" s="291"/>
      <c r="F1289" s="291"/>
      <c r="G1289" s="291"/>
      <c r="H1289" s="291"/>
      <c r="I1289" s="291"/>
      <c r="J1289" s="291"/>
      <c r="K1289" s="291"/>
      <c r="L1289" s="291"/>
      <c r="M1289" s="292"/>
    </row>
  </sheetData>
  <mergeCells count="432">
    <mergeCell ref="D1271:D1278"/>
    <mergeCell ref="E1271:E1278"/>
    <mergeCell ref="D1279:D1288"/>
    <mergeCell ref="E1279:E1288"/>
    <mergeCell ref="A1289:M1289"/>
    <mergeCell ref="D1259:D1264"/>
    <mergeCell ref="E1259:E1264"/>
    <mergeCell ref="D1265:D1268"/>
    <mergeCell ref="E1265:E1268"/>
    <mergeCell ref="D1269:D1270"/>
    <mergeCell ref="E1269:E1270"/>
    <mergeCell ref="D1233:D1245"/>
    <mergeCell ref="E1233:E1245"/>
    <mergeCell ref="D1246:D1255"/>
    <mergeCell ref="E1246:E1255"/>
    <mergeCell ref="D1256:D1258"/>
    <mergeCell ref="E1256:E1258"/>
    <mergeCell ref="D1206:D1216"/>
    <mergeCell ref="E1206:E1216"/>
    <mergeCell ref="D1217:D1219"/>
    <mergeCell ref="E1217:E1219"/>
    <mergeCell ref="B1220:B1288"/>
    <mergeCell ref="C1220:C1288"/>
    <mergeCell ref="D1220:D1225"/>
    <mergeCell ref="E1220:E1225"/>
    <mergeCell ref="D1226:D1232"/>
    <mergeCell ref="E1226:E1232"/>
    <mergeCell ref="D1197:D1201"/>
    <mergeCell ref="E1197:E1201"/>
    <mergeCell ref="D1202:D1203"/>
    <mergeCell ref="E1202:E1203"/>
    <mergeCell ref="D1204:D1205"/>
    <mergeCell ref="E1204:E1205"/>
    <mergeCell ref="B1168:B1219"/>
    <mergeCell ref="C1168:C1219"/>
    <mergeCell ref="D1168:D1174"/>
    <mergeCell ref="E1168:E1174"/>
    <mergeCell ref="D1175:D1178"/>
    <mergeCell ref="E1175:E1178"/>
    <mergeCell ref="D1179:D1193"/>
    <mergeCell ref="E1179:E1193"/>
    <mergeCell ref="D1194:D1196"/>
    <mergeCell ref="E1194:E1196"/>
    <mergeCell ref="D1162:D1163"/>
    <mergeCell ref="E1162:E1163"/>
    <mergeCell ref="D1164:D1165"/>
    <mergeCell ref="E1164:E1165"/>
    <mergeCell ref="D1166:D1167"/>
    <mergeCell ref="E1166:E1167"/>
    <mergeCell ref="D1151:D1152"/>
    <mergeCell ref="E1151:E1152"/>
    <mergeCell ref="B1153:B1167"/>
    <mergeCell ref="C1153:C1167"/>
    <mergeCell ref="D1153:D1155"/>
    <mergeCell ref="E1153:E1155"/>
    <mergeCell ref="D1156:D1157"/>
    <mergeCell ref="E1156:E1157"/>
    <mergeCell ref="D1158:D1161"/>
    <mergeCell ref="E1158:E1161"/>
    <mergeCell ref="D1144:D1145"/>
    <mergeCell ref="E1144:E1145"/>
    <mergeCell ref="D1146:D1148"/>
    <mergeCell ref="E1146:E1148"/>
    <mergeCell ref="D1149:D1150"/>
    <mergeCell ref="E1149:E1150"/>
    <mergeCell ref="B1128:B1152"/>
    <mergeCell ref="C1128:C1152"/>
    <mergeCell ref="D1128:D1133"/>
    <mergeCell ref="E1128:E1133"/>
    <mergeCell ref="D1134:D1136"/>
    <mergeCell ref="E1134:E1136"/>
    <mergeCell ref="D1137:D1141"/>
    <mergeCell ref="E1137:E1141"/>
    <mergeCell ref="D1142:D1143"/>
    <mergeCell ref="E1142:E1143"/>
    <mergeCell ref="D1122:D1123"/>
    <mergeCell ref="E1122:E1123"/>
    <mergeCell ref="B1124:B1127"/>
    <mergeCell ref="C1124:C1127"/>
    <mergeCell ref="D1124:D1125"/>
    <mergeCell ref="E1124:E1125"/>
    <mergeCell ref="D1126:D1127"/>
    <mergeCell ref="E1126:E1127"/>
    <mergeCell ref="D1107:D1109"/>
    <mergeCell ref="E1107:E1109"/>
    <mergeCell ref="D1110:D1115"/>
    <mergeCell ref="E1110:E1115"/>
    <mergeCell ref="D1116:D1121"/>
    <mergeCell ref="E1116:E1121"/>
    <mergeCell ref="B1092:B1123"/>
    <mergeCell ref="C1092:C1123"/>
    <mergeCell ref="D1092:D1095"/>
    <mergeCell ref="E1092:E1095"/>
    <mergeCell ref="D1096:D1098"/>
    <mergeCell ref="E1096:E1098"/>
    <mergeCell ref="D1099:D1101"/>
    <mergeCell ref="E1099:E1101"/>
    <mergeCell ref="D1102:D1106"/>
    <mergeCell ref="E1102:E1106"/>
    <mergeCell ref="B1086:B1091"/>
    <mergeCell ref="C1086:C1091"/>
    <mergeCell ref="D1086:D1087"/>
    <mergeCell ref="E1086:E1087"/>
    <mergeCell ref="D1088:D1089"/>
    <mergeCell ref="E1088:E1089"/>
    <mergeCell ref="D1090:D1091"/>
    <mergeCell ref="E1090:E1091"/>
    <mergeCell ref="B1082:B1085"/>
    <mergeCell ref="C1082:C1085"/>
    <mergeCell ref="D1082:D1083"/>
    <mergeCell ref="E1082:E1083"/>
    <mergeCell ref="D1084:D1085"/>
    <mergeCell ref="E1084:E1085"/>
    <mergeCell ref="D1069:D1071"/>
    <mergeCell ref="E1069:E1071"/>
    <mergeCell ref="D1072:D1076"/>
    <mergeCell ref="E1072:E1076"/>
    <mergeCell ref="D1077:D1081"/>
    <mergeCell ref="E1077:E1081"/>
    <mergeCell ref="D1056:D1061"/>
    <mergeCell ref="E1056:E1061"/>
    <mergeCell ref="D1062:D1065"/>
    <mergeCell ref="E1062:E1065"/>
    <mergeCell ref="D1066:D1068"/>
    <mergeCell ref="E1066:E1068"/>
    <mergeCell ref="D1031:D1032"/>
    <mergeCell ref="E1031:E1032"/>
    <mergeCell ref="B1033:B1081"/>
    <mergeCell ref="C1033:C1081"/>
    <mergeCell ref="D1033:D1041"/>
    <mergeCell ref="E1033:E1041"/>
    <mergeCell ref="D1042:D1051"/>
    <mergeCell ref="E1042:E1051"/>
    <mergeCell ref="D1052:D1055"/>
    <mergeCell ref="E1052:E1055"/>
    <mergeCell ref="D1016:D1020"/>
    <mergeCell ref="E1016:E1020"/>
    <mergeCell ref="D1021:D1023"/>
    <mergeCell ref="E1021:E1023"/>
    <mergeCell ref="D1024:D1030"/>
    <mergeCell ref="E1024:E1030"/>
    <mergeCell ref="B1001:B1032"/>
    <mergeCell ref="C1001:C1032"/>
    <mergeCell ref="D1001:D1004"/>
    <mergeCell ref="E1001:E1004"/>
    <mergeCell ref="D1005:D1008"/>
    <mergeCell ref="E1005:E1008"/>
    <mergeCell ref="D1009:D1012"/>
    <mergeCell ref="E1009:E1012"/>
    <mergeCell ref="D1013:D1015"/>
    <mergeCell ref="E1013:E1015"/>
    <mergeCell ref="D989:D994"/>
    <mergeCell ref="E989:E994"/>
    <mergeCell ref="B995:B1000"/>
    <mergeCell ref="C995:C1000"/>
    <mergeCell ref="D995:D997"/>
    <mergeCell ref="E995:E997"/>
    <mergeCell ref="D998:D1000"/>
    <mergeCell ref="E998:E1000"/>
    <mergeCell ref="D974:D979"/>
    <mergeCell ref="E974:E979"/>
    <mergeCell ref="D980:D983"/>
    <mergeCell ref="E980:E983"/>
    <mergeCell ref="D984:D988"/>
    <mergeCell ref="E984:E988"/>
    <mergeCell ref="D961:D966"/>
    <mergeCell ref="E961:E966"/>
    <mergeCell ref="D967:D969"/>
    <mergeCell ref="E967:E969"/>
    <mergeCell ref="D970:D973"/>
    <mergeCell ref="E970:E973"/>
    <mergeCell ref="D931:D937"/>
    <mergeCell ref="E931:E937"/>
    <mergeCell ref="B938:B994"/>
    <mergeCell ref="C938:C994"/>
    <mergeCell ref="D938:D945"/>
    <mergeCell ref="E938:E945"/>
    <mergeCell ref="D946:D947"/>
    <mergeCell ref="E946:E947"/>
    <mergeCell ref="D948:D960"/>
    <mergeCell ref="E948:E960"/>
    <mergeCell ref="D907:D919"/>
    <mergeCell ref="E907:E919"/>
    <mergeCell ref="B920:B937"/>
    <mergeCell ref="C920:C937"/>
    <mergeCell ref="D920:D922"/>
    <mergeCell ref="E920:E922"/>
    <mergeCell ref="D923:D928"/>
    <mergeCell ref="E923:E928"/>
    <mergeCell ref="D929:D930"/>
    <mergeCell ref="E929:E930"/>
    <mergeCell ref="D867:D879"/>
    <mergeCell ref="E867:E879"/>
    <mergeCell ref="D880:D891"/>
    <mergeCell ref="E880:E891"/>
    <mergeCell ref="D892:D906"/>
    <mergeCell ref="E892:E906"/>
    <mergeCell ref="D839:D850"/>
    <mergeCell ref="E839:E850"/>
    <mergeCell ref="D851:D857"/>
    <mergeCell ref="E851:E857"/>
    <mergeCell ref="D858:D866"/>
    <mergeCell ref="E858:E866"/>
    <mergeCell ref="D794:D799"/>
    <mergeCell ref="E794:E799"/>
    <mergeCell ref="B800:B919"/>
    <mergeCell ref="C800:C919"/>
    <mergeCell ref="D800:D811"/>
    <mergeCell ref="E800:E811"/>
    <mergeCell ref="D812:D822"/>
    <mergeCell ref="E812:E822"/>
    <mergeCell ref="D823:D838"/>
    <mergeCell ref="E823:E838"/>
    <mergeCell ref="D765:D773"/>
    <mergeCell ref="E765:E773"/>
    <mergeCell ref="D774:D777"/>
    <mergeCell ref="E774:E777"/>
    <mergeCell ref="D778:D793"/>
    <mergeCell ref="E778:E793"/>
    <mergeCell ref="D746:D752"/>
    <mergeCell ref="E746:E752"/>
    <mergeCell ref="D753:D758"/>
    <mergeCell ref="E753:E758"/>
    <mergeCell ref="D759:D764"/>
    <mergeCell ref="E759:E764"/>
    <mergeCell ref="D709:D711"/>
    <mergeCell ref="E709:E711"/>
    <mergeCell ref="B712:B799"/>
    <mergeCell ref="C712:C799"/>
    <mergeCell ref="D712:D723"/>
    <mergeCell ref="E712:E723"/>
    <mergeCell ref="D724:D729"/>
    <mergeCell ref="E724:E729"/>
    <mergeCell ref="D730:D745"/>
    <mergeCell ref="E730:E745"/>
    <mergeCell ref="B695:B711"/>
    <mergeCell ref="C695:C711"/>
    <mergeCell ref="D695:D696"/>
    <mergeCell ref="E695:E696"/>
    <mergeCell ref="D697:D698"/>
    <mergeCell ref="E697:E698"/>
    <mergeCell ref="D699:D705"/>
    <mergeCell ref="E699:E705"/>
    <mergeCell ref="D706:D708"/>
    <mergeCell ref="E706:E708"/>
    <mergeCell ref="D663:D673"/>
    <mergeCell ref="E663:E673"/>
    <mergeCell ref="D674:D685"/>
    <mergeCell ref="E674:E685"/>
    <mergeCell ref="D686:D694"/>
    <mergeCell ref="E686:E694"/>
    <mergeCell ref="D635:D640"/>
    <mergeCell ref="E635:E640"/>
    <mergeCell ref="D641:D649"/>
    <mergeCell ref="E641:E649"/>
    <mergeCell ref="D650:D662"/>
    <mergeCell ref="E650:E662"/>
    <mergeCell ref="B588:B694"/>
    <mergeCell ref="C588:C694"/>
    <mergeCell ref="D588:D599"/>
    <mergeCell ref="E588:E599"/>
    <mergeCell ref="D600:D610"/>
    <mergeCell ref="E600:E610"/>
    <mergeCell ref="D611:D621"/>
    <mergeCell ref="E611:E621"/>
    <mergeCell ref="D622:D634"/>
    <mergeCell ref="E622:E634"/>
    <mergeCell ref="D571:D575"/>
    <mergeCell ref="E571:E575"/>
    <mergeCell ref="D576:D580"/>
    <mergeCell ref="E576:E580"/>
    <mergeCell ref="D581:D587"/>
    <mergeCell ref="E581:E587"/>
    <mergeCell ref="D558:D559"/>
    <mergeCell ref="E558:E559"/>
    <mergeCell ref="D560:D568"/>
    <mergeCell ref="E560:E568"/>
    <mergeCell ref="D569:D570"/>
    <mergeCell ref="E569:E570"/>
    <mergeCell ref="D533:D543"/>
    <mergeCell ref="E533:E543"/>
    <mergeCell ref="D544:D551"/>
    <mergeCell ref="E544:E551"/>
    <mergeCell ref="B552:B587"/>
    <mergeCell ref="C552:C587"/>
    <mergeCell ref="D552:D553"/>
    <mergeCell ref="E552:E553"/>
    <mergeCell ref="D554:D557"/>
    <mergeCell ref="E554:E557"/>
    <mergeCell ref="D505:D512"/>
    <mergeCell ref="E505:E512"/>
    <mergeCell ref="D513:D524"/>
    <mergeCell ref="E513:E524"/>
    <mergeCell ref="D525:D532"/>
    <mergeCell ref="E525:E532"/>
    <mergeCell ref="D475:D490"/>
    <mergeCell ref="E475:E490"/>
    <mergeCell ref="D491:D499"/>
    <mergeCell ref="E491:E499"/>
    <mergeCell ref="D500:D504"/>
    <mergeCell ref="E500:E504"/>
    <mergeCell ref="D430:D443"/>
    <mergeCell ref="E430:E443"/>
    <mergeCell ref="D444:D454"/>
    <mergeCell ref="E444:E454"/>
    <mergeCell ref="B455:B551"/>
    <mergeCell ref="C455:C551"/>
    <mergeCell ref="D455:D466"/>
    <mergeCell ref="E455:E466"/>
    <mergeCell ref="D467:D474"/>
    <mergeCell ref="E467:E474"/>
    <mergeCell ref="D422:D423"/>
    <mergeCell ref="E422:E423"/>
    <mergeCell ref="D424:D425"/>
    <mergeCell ref="E424:E425"/>
    <mergeCell ref="D426:D429"/>
    <mergeCell ref="E426:E429"/>
    <mergeCell ref="D401:D408"/>
    <mergeCell ref="E401:E408"/>
    <mergeCell ref="B409:B454"/>
    <mergeCell ref="C409:C454"/>
    <mergeCell ref="D409:D415"/>
    <mergeCell ref="E409:E415"/>
    <mergeCell ref="D416:D419"/>
    <mergeCell ref="E416:E419"/>
    <mergeCell ref="D420:D421"/>
    <mergeCell ref="E420:E421"/>
    <mergeCell ref="D365:D375"/>
    <mergeCell ref="E365:E375"/>
    <mergeCell ref="D376:D385"/>
    <mergeCell ref="E376:E385"/>
    <mergeCell ref="D386:D400"/>
    <mergeCell ref="E386:E400"/>
    <mergeCell ref="D338:D350"/>
    <mergeCell ref="E338:E350"/>
    <mergeCell ref="D351:D355"/>
    <mergeCell ref="E351:E355"/>
    <mergeCell ref="D356:D364"/>
    <mergeCell ref="E356:E364"/>
    <mergeCell ref="D294:D308"/>
    <mergeCell ref="E294:E308"/>
    <mergeCell ref="B309:B408"/>
    <mergeCell ref="C309:C408"/>
    <mergeCell ref="D309:D319"/>
    <mergeCell ref="E309:E319"/>
    <mergeCell ref="D320:D328"/>
    <mergeCell ref="E320:E328"/>
    <mergeCell ref="D329:D337"/>
    <mergeCell ref="E329:E337"/>
    <mergeCell ref="D273:D282"/>
    <mergeCell ref="E273:E282"/>
    <mergeCell ref="D283:D285"/>
    <mergeCell ref="E283:E285"/>
    <mergeCell ref="D286:D293"/>
    <mergeCell ref="E286:E293"/>
    <mergeCell ref="B248:B308"/>
    <mergeCell ref="C248:C308"/>
    <mergeCell ref="D248:D254"/>
    <mergeCell ref="E248:E254"/>
    <mergeCell ref="D255:D257"/>
    <mergeCell ref="E255:E257"/>
    <mergeCell ref="D258:D264"/>
    <mergeCell ref="E258:E264"/>
    <mergeCell ref="D265:D272"/>
    <mergeCell ref="E265:E272"/>
    <mergeCell ref="D222:D230"/>
    <mergeCell ref="E222:E230"/>
    <mergeCell ref="D231:D235"/>
    <mergeCell ref="E231:E235"/>
    <mergeCell ref="D236:D247"/>
    <mergeCell ref="E236:E247"/>
    <mergeCell ref="D201:D212"/>
    <mergeCell ref="E201:E212"/>
    <mergeCell ref="D213:D214"/>
    <mergeCell ref="E213:E214"/>
    <mergeCell ref="D215:D221"/>
    <mergeCell ref="E215:E221"/>
    <mergeCell ref="D177:D188"/>
    <mergeCell ref="E177:E188"/>
    <mergeCell ref="B189:B247"/>
    <mergeCell ref="C189:C247"/>
    <mergeCell ref="D189:D190"/>
    <mergeCell ref="E189:E190"/>
    <mergeCell ref="D191:D192"/>
    <mergeCell ref="E191:E192"/>
    <mergeCell ref="D193:D200"/>
    <mergeCell ref="E193:E200"/>
    <mergeCell ref="D156:D160"/>
    <mergeCell ref="E156:E160"/>
    <mergeCell ref="D161:D163"/>
    <mergeCell ref="E161:E163"/>
    <mergeCell ref="D164:D176"/>
    <mergeCell ref="E164:E176"/>
    <mergeCell ref="D147:D150"/>
    <mergeCell ref="E147:E150"/>
    <mergeCell ref="D151:D152"/>
    <mergeCell ref="E151:E152"/>
    <mergeCell ref="D153:D155"/>
    <mergeCell ref="E153:E155"/>
    <mergeCell ref="D112:D128"/>
    <mergeCell ref="E112:E128"/>
    <mergeCell ref="B129:B188"/>
    <mergeCell ref="C129:C188"/>
    <mergeCell ref="D129:D137"/>
    <mergeCell ref="E129:E137"/>
    <mergeCell ref="D138:D140"/>
    <mergeCell ref="E138:E140"/>
    <mergeCell ref="D141:D146"/>
    <mergeCell ref="E141:E146"/>
    <mergeCell ref="D71:D83"/>
    <mergeCell ref="E71:E83"/>
    <mergeCell ref="D84:D95"/>
    <mergeCell ref="E84:E95"/>
    <mergeCell ref="D96:D111"/>
    <mergeCell ref="E96:E111"/>
    <mergeCell ref="E26:E41"/>
    <mergeCell ref="D42:D54"/>
    <mergeCell ref="E42:E54"/>
    <mergeCell ref="D55:D61"/>
    <mergeCell ref="E55:E61"/>
    <mergeCell ref="D62:D70"/>
    <mergeCell ref="E62:E70"/>
    <mergeCell ref="A1:M1"/>
    <mergeCell ref="A2:F2"/>
    <mergeCell ref="A3:A1288"/>
    <mergeCell ref="B3:B128"/>
    <mergeCell ref="C3:C128"/>
    <mergeCell ref="D3:D14"/>
    <mergeCell ref="E3:E14"/>
    <mergeCell ref="D15:D25"/>
    <mergeCell ref="E15:E25"/>
    <mergeCell ref="D26:D4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workbookViewId="0">
      <selection activeCell="A2" sqref="A2:F2"/>
    </sheetView>
  </sheetViews>
  <sheetFormatPr defaultRowHeight="14.4" x14ac:dyDescent="0.3"/>
  <cols>
    <col min="1" max="1" width="4.33203125" style="268" bestFit="1" customWidth="1"/>
    <col min="2" max="2" width="21.88671875" style="268" bestFit="1" customWidth="1"/>
    <col min="3" max="3" width="7.109375" style="268" bestFit="1" customWidth="1"/>
    <col min="4" max="4" width="11.33203125" style="268" bestFit="1" customWidth="1"/>
    <col min="5" max="5" width="5.88671875" style="268" bestFit="1" customWidth="1"/>
    <col min="6" max="6" width="13.109375" style="268" bestFit="1" customWidth="1"/>
    <col min="7" max="7" width="13" style="268" bestFit="1" customWidth="1"/>
    <col min="8" max="8" width="13.6640625" style="268" customWidth="1"/>
    <col min="9" max="9" width="11.6640625" style="268" bestFit="1" customWidth="1"/>
    <col min="10" max="10" width="11.77734375" style="268" bestFit="1" customWidth="1"/>
    <col min="11" max="11" width="12.21875" style="268" bestFit="1" customWidth="1"/>
    <col min="12" max="12" width="13.6640625" style="268" customWidth="1"/>
    <col min="13" max="13" width="12.109375" style="268" bestFit="1" customWidth="1"/>
    <col min="14" max="16384" width="8.88671875" style="268"/>
  </cols>
  <sheetData>
    <row r="1" spans="1:13" ht="33.6" customHeight="1" x14ac:dyDescent="0.3">
      <c r="A1" s="293" t="s">
        <v>244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5"/>
    </row>
    <row r="2" spans="1:13" ht="46.8" x14ac:dyDescent="0.3">
      <c r="A2" s="296" t="s">
        <v>243</v>
      </c>
      <c r="B2" s="297"/>
      <c r="C2" s="297"/>
      <c r="D2" s="297"/>
      <c r="E2" s="297"/>
      <c r="F2" s="297"/>
      <c r="G2" s="298" t="s">
        <v>102</v>
      </c>
      <c r="H2" s="299" t="s">
        <v>3</v>
      </c>
      <c r="I2" s="299" t="s">
        <v>64</v>
      </c>
      <c r="J2" s="299" t="s">
        <v>9</v>
      </c>
      <c r="K2" s="299" t="s">
        <v>66</v>
      </c>
      <c r="L2" s="299" t="s">
        <v>65</v>
      </c>
      <c r="M2" s="300" t="s">
        <v>5</v>
      </c>
    </row>
    <row r="3" spans="1:13" x14ac:dyDescent="0.3">
      <c r="A3" s="301" t="s">
        <v>2</v>
      </c>
      <c r="B3" s="302" t="s">
        <v>70</v>
      </c>
      <c r="C3" s="302" t="s">
        <v>8</v>
      </c>
      <c r="D3" s="302" t="s">
        <v>41</v>
      </c>
      <c r="E3" s="302" t="s">
        <v>125</v>
      </c>
      <c r="F3" s="303" t="s">
        <v>126</v>
      </c>
      <c r="G3" s="304">
        <v>42.3913043478261</v>
      </c>
      <c r="H3" s="305">
        <v>1727.0217391304352</v>
      </c>
      <c r="I3" s="305">
        <v>1726.1739130434785</v>
      </c>
      <c r="J3" s="305">
        <v>12099.326086147972</v>
      </c>
      <c r="K3" s="279">
        <f>IFERROR($J3/H3,"")</f>
        <v>7.005891015732117</v>
      </c>
      <c r="L3" s="279">
        <f t="shared" ref="L3:L66" si="0">IFERROR($J3/I3,"")</f>
        <v>7.0093320231072322</v>
      </c>
      <c r="M3" s="306">
        <v>2706.0791921423088</v>
      </c>
    </row>
    <row r="4" spans="1:13" x14ac:dyDescent="0.3">
      <c r="A4" s="307"/>
      <c r="B4" s="308"/>
      <c r="C4" s="308"/>
      <c r="D4" s="308"/>
      <c r="E4" s="308"/>
      <c r="F4" s="309" t="s">
        <v>127</v>
      </c>
      <c r="G4" s="310">
        <v>29.347826086956509</v>
      </c>
      <c r="H4" s="311">
        <v>769.56521739130403</v>
      </c>
      <c r="I4" s="311">
        <v>769.56521739130403</v>
      </c>
      <c r="J4" s="311">
        <v>4943.8043478260879</v>
      </c>
      <c r="K4" s="286">
        <f t="shared" ref="K4:L67" si="1">IFERROR($J4/H4,"")</f>
        <v>6.4241525423728856</v>
      </c>
      <c r="L4" s="286">
        <f t="shared" si="0"/>
        <v>6.4241525423728856</v>
      </c>
      <c r="M4" s="312">
        <v>4241.0714561524601</v>
      </c>
    </row>
    <row r="5" spans="1:13" x14ac:dyDescent="0.3">
      <c r="A5" s="307"/>
      <c r="B5" s="308"/>
      <c r="C5" s="308"/>
      <c r="D5" s="308"/>
      <c r="E5" s="308"/>
      <c r="F5" s="309" t="s">
        <v>128</v>
      </c>
      <c r="G5" s="310">
        <v>19</v>
      </c>
      <c r="H5" s="311">
        <v>538.5</v>
      </c>
      <c r="I5" s="311">
        <v>538.5</v>
      </c>
      <c r="J5" s="311">
        <v>2719.25</v>
      </c>
      <c r="K5" s="286">
        <f t="shared" si="1"/>
        <v>5.049675023212628</v>
      </c>
      <c r="L5" s="286">
        <f t="shared" si="0"/>
        <v>5.049675023212628</v>
      </c>
      <c r="M5" s="312">
        <v>901.5</v>
      </c>
    </row>
    <row r="6" spans="1:13" x14ac:dyDescent="0.3">
      <c r="A6" s="307"/>
      <c r="B6" s="308"/>
      <c r="C6" s="308"/>
      <c r="D6" s="308"/>
      <c r="E6" s="308"/>
      <c r="F6" s="309" t="s">
        <v>129</v>
      </c>
      <c r="G6" s="310">
        <v>113</v>
      </c>
      <c r="H6" s="311">
        <v>1597.934</v>
      </c>
      <c r="I6" s="311">
        <v>1579.7757999999999</v>
      </c>
      <c r="J6" s="311">
        <v>6076.3233138823516</v>
      </c>
      <c r="K6" s="286">
        <f t="shared" si="1"/>
        <v>3.8026121941721946</v>
      </c>
      <c r="L6" s="286">
        <f t="shared" si="0"/>
        <v>3.8463200372371524</v>
      </c>
      <c r="M6" s="312">
        <v>4293.398570638441</v>
      </c>
    </row>
    <row r="7" spans="1:13" x14ac:dyDescent="0.3">
      <c r="A7" s="307"/>
      <c r="B7" s="308"/>
      <c r="C7" s="308"/>
      <c r="D7" s="308"/>
      <c r="E7" s="308"/>
      <c r="F7" s="309" t="s">
        <v>130</v>
      </c>
      <c r="G7" s="310">
        <v>113</v>
      </c>
      <c r="H7" s="311">
        <v>2080.1550000000002</v>
      </c>
      <c r="I7" s="311">
        <v>1962.165</v>
      </c>
      <c r="J7" s="311">
        <v>8663.2166662693016</v>
      </c>
      <c r="K7" s="286">
        <f t="shared" si="1"/>
        <v>4.1646976625632712</v>
      </c>
      <c r="L7" s="286">
        <f t="shared" si="0"/>
        <v>4.4151315848918422</v>
      </c>
      <c r="M7" s="312">
        <v>7505.2928680987579</v>
      </c>
    </row>
    <row r="8" spans="1:13" x14ac:dyDescent="0.3">
      <c r="A8" s="307"/>
      <c r="B8" s="308"/>
      <c r="C8" s="308"/>
      <c r="D8" s="308"/>
      <c r="E8" s="308"/>
      <c r="F8" s="309" t="s">
        <v>131</v>
      </c>
      <c r="G8" s="310">
        <v>55.882352941176457</v>
      </c>
      <c r="H8" s="311">
        <v>1148.1308823529409</v>
      </c>
      <c r="I8" s="311">
        <v>1122.1847058823525</v>
      </c>
      <c r="J8" s="311">
        <v>6810.6617647058829</v>
      </c>
      <c r="K8" s="286">
        <f t="shared" si="1"/>
        <v>5.9319559027524296</v>
      </c>
      <c r="L8" s="286">
        <f t="shared" si="0"/>
        <v>6.0691094157719681</v>
      </c>
      <c r="M8" s="312">
        <v>6409.9054622562508</v>
      </c>
    </row>
    <row r="9" spans="1:13" x14ac:dyDescent="0.3">
      <c r="A9" s="307"/>
      <c r="B9" s="308"/>
      <c r="C9" s="308"/>
      <c r="D9" s="308"/>
      <c r="E9" s="308"/>
      <c r="F9" s="309" t="s">
        <v>132</v>
      </c>
      <c r="G9" s="310">
        <v>25</v>
      </c>
      <c r="H9" s="311">
        <v>1571.5</v>
      </c>
      <c r="I9" s="311">
        <v>1571.5</v>
      </c>
      <c r="J9" s="311">
        <v>11558.5</v>
      </c>
      <c r="K9" s="286">
        <f t="shared" si="1"/>
        <v>7.3550747693286667</v>
      </c>
      <c r="L9" s="286">
        <f t="shared" si="0"/>
        <v>7.3550747693286667</v>
      </c>
      <c r="M9" s="312">
        <v>11381.714285820723</v>
      </c>
    </row>
    <row r="10" spans="1:13" x14ac:dyDescent="0.3">
      <c r="A10" s="307"/>
      <c r="B10" s="308"/>
      <c r="C10" s="308"/>
      <c r="D10" s="308"/>
      <c r="E10" s="308"/>
      <c r="F10" s="309" t="s">
        <v>133</v>
      </c>
      <c r="G10" s="310">
        <v>125.69911504424776</v>
      </c>
      <c r="H10" s="311">
        <v>3815.444375221236</v>
      </c>
      <c r="I10" s="311">
        <v>3804.1788884955718</v>
      </c>
      <c r="J10" s="311">
        <v>26270.541097345147</v>
      </c>
      <c r="K10" s="286">
        <f t="shared" si="1"/>
        <v>6.8853162341861864</v>
      </c>
      <c r="L10" s="286">
        <f t="shared" si="0"/>
        <v>6.9057060320668269</v>
      </c>
      <c r="M10" s="312">
        <v>18627.735731985002</v>
      </c>
    </row>
    <row r="11" spans="1:13" x14ac:dyDescent="0.3">
      <c r="A11" s="307"/>
      <c r="B11" s="308"/>
      <c r="C11" s="308"/>
      <c r="D11" s="308"/>
      <c r="E11" s="308"/>
      <c r="F11" s="309" t="s">
        <v>134</v>
      </c>
      <c r="G11" s="310">
        <v>47.8125</v>
      </c>
      <c r="H11" s="311">
        <v>645.04375000000005</v>
      </c>
      <c r="I11" s="311">
        <v>612.90312500000005</v>
      </c>
      <c r="J11" s="311">
        <v>2870.34375</v>
      </c>
      <c r="K11" s="286">
        <f t="shared" si="1"/>
        <v>4.4498435183660021</v>
      </c>
      <c r="L11" s="286">
        <f t="shared" si="0"/>
        <v>4.6831932044725662</v>
      </c>
      <c r="M11" s="312">
        <v>2474.03125</v>
      </c>
    </row>
    <row r="12" spans="1:13" x14ac:dyDescent="0.3">
      <c r="A12" s="307"/>
      <c r="B12" s="308"/>
      <c r="C12" s="308"/>
      <c r="D12" s="308"/>
      <c r="E12" s="308"/>
      <c r="F12" s="309" t="s">
        <v>135</v>
      </c>
      <c r="G12" s="310">
        <v>15.888888888888886</v>
      </c>
      <c r="H12" s="311">
        <v>1527.5088888888893</v>
      </c>
      <c r="I12" s="311">
        <v>1527.5088888888893</v>
      </c>
      <c r="J12" s="311">
        <v>10906.133333333333</v>
      </c>
      <c r="K12" s="286">
        <f t="shared" si="1"/>
        <v>7.139816607722957</v>
      </c>
      <c r="L12" s="286">
        <f t="shared" si="0"/>
        <v>7.139816607722957</v>
      </c>
      <c r="M12" s="312">
        <v>6876.9555555555571</v>
      </c>
    </row>
    <row r="13" spans="1:13" x14ac:dyDescent="0.3">
      <c r="A13" s="307"/>
      <c r="B13" s="308"/>
      <c r="C13" s="308"/>
      <c r="D13" s="308"/>
      <c r="E13" s="308"/>
      <c r="F13" s="309" t="s">
        <v>136</v>
      </c>
      <c r="G13" s="310">
        <v>62</v>
      </c>
      <c r="H13" s="311">
        <v>1742</v>
      </c>
      <c r="I13" s="311">
        <v>1740</v>
      </c>
      <c r="J13" s="311">
        <v>16087.333333015442</v>
      </c>
      <c r="K13" s="286">
        <f t="shared" si="1"/>
        <v>9.2349789512143747</v>
      </c>
      <c r="L13" s="286">
        <f t="shared" si="0"/>
        <v>9.2455938695491042</v>
      </c>
      <c r="M13" s="312">
        <v>15063.250010058993</v>
      </c>
    </row>
    <row r="14" spans="1:13" x14ac:dyDescent="0.3">
      <c r="A14" s="307"/>
      <c r="B14" s="308"/>
      <c r="C14" s="308"/>
      <c r="D14" s="308"/>
      <c r="E14" s="308"/>
      <c r="F14" s="309" t="s">
        <v>123</v>
      </c>
      <c r="G14" s="310">
        <v>649.02198730909572</v>
      </c>
      <c r="H14" s="311">
        <v>17162.803852984809</v>
      </c>
      <c r="I14" s="311">
        <v>16954.455538701597</v>
      </c>
      <c r="J14" s="311">
        <v>109005.43369252552</v>
      </c>
      <c r="K14" s="286">
        <f t="shared" si="1"/>
        <v>6.3512602384935031</v>
      </c>
      <c r="L14" s="286">
        <f t="shared" si="0"/>
        <v>6.4293090063376548</v>
      </c>
      <c r="M14" s="312">
        <v>80480.934382708496</v>
      </c>
    </row>
    <row r="15" spans="1:13" x14ac:dyDescent="0.3">
      <c r="A15" s="307"/>
      <c r="B15" s="308"/>
      <c r="C15" s="308"/>
      <c r="D15" s="308" t="s">
        <v>42</v>
      </c>
      <c r="E15" s="308" t="s">
        <v>125</v>
      </c>
      <c r="F15" s="309" t="s">
        <v>137</v>
      </c>
      <c r="G15" s="310">
        <v>15.826086956521737</v>
      </c>
      <c r="H15" s="311">
        <v>402.71739130434781</v>
      </c>
      <c r="I15" s="311">
        <v>402.1521739130435</v>
      </c>
      <c r="J15" s="311">
        <v>2821.2826086956511</v>
      </c>
      <c r="K15" s="286">
        <f t="shared" si="1"/>
        <v>7.0056140350877172</v>
      </c>
      <c r="L15" s="286">
        <f t="shared" si="0"/>
        <v>7.0154602951510858</v>
      </c>
      <c r="M15" s="312">
        <v>2805.45652173913</v>
      </c>
    </row>
    <row r="16" spans="1:13" x14ac:dyDescent="0.3">
      <c r="A16" s="307"/>
      <c r="B16" s="308"/>
      <c r="C16" s="308"/>
      <c r="D16" s="308"/>
      <c r="E16" s="308"/>
      <c r="F16" s="309" t="s">
        <v>138</v>
      </c>
      <c r="G16" s="310">
        <v>11</v>
      </c>
      <c r="H16" s="311">
        <v>105</v>
      </c>
      <c r="I16" s="311">
        <v>104.5</v>
      </c>
      <c r="J16" s="311">
        <v>443.75</v>
      </c>
      <c r="K16" s="286">
        <f t="shared" si="1"/>
        <v>4.2261904761904763</v>
      </c>
      <c r="L16" s="286">
        <f t="shared" si="0"/>
        <v>4.2464114832535884</v>
      </c>
      <c r="M16" s="312">
        <v>303.5</v>
      </c>
    </row>
    <row r="17" spans="1:13" x14ac:dyDescent="0.3">
      <c r="A17" s="307"/>
      <c r="B17" s="308"/>
      <c r="C17" s="308"/>
      <c r="D17" s="308"/>
      <c r="E17" s="308"/>
      <c r="F17" s="309" t="s">
        <v>139</v>
      </c>
      <c r="G17" s="310">
        <v>8</v>
      </c>
      <c r="H17" s="311">
        <v>103.5</v>
      </c>
      <c r="I17" s="311">
        <v>103.5</v>
      </c>
      <c r="J17" s="311">
        <v>466.33333325386047</v>
      </c>
      <c r="K17" s="286">
        <f t="shared" si="1"/>
        <v>4.5056360700856084</v>
      </c>
      <c r="L17" s="286">
        <f t="shared" si="0"/>
        <v>4.5056360700856084</v>
      </c>
      <c r="M17" s="312">
        <v>419.10714281740644</v>
      </c>
    </row>
    <row r="18" spans="1:13" x14ac:dyDescent="0.3">
      <c r="A18" s="307"/>
      <c r="B18" s="308"/>
      <c r="C18" s="308"/>
      <c r="D18" s="308"/>
      <c r="E18" s="308"/>
      <c r="F18" s="309" t="s">
        <v>140</v>
      </c>
      <c r="G18" s="310">
        <v>21</v>
      </c>
      <c r="H18" s="311">
        <v>136.25</v>
      </c>
      <c r="I18" s="311">
        <v>136.25</v>
      </c>
      <c r="J18" s="311">
        <v>552.33333325386047</v>
      </c>
      <c r="K18" s="286">
        <f t="shared" si="1"/>
        <v>4.0538226293861319</v>
      </c>
      <c r="L18" s="286">
        <f t="shared" si="0"/>
        <v>4.0538226293861319</v>
      </c>
      <c r="M18" s="312">
        <v>261.92857140870319</v>
      </c>
    </row>
    <row r="19" spans="1:13" x14ac:dyDescent="0.3">
      <c r="A19" s="307"/>
      <c r="B19" s="308"/>
      <c r="C19" s="308"/>
      <c r="D19" s="308"/>
      <c r="E19" s="308"/>
      <c r="F19" s="309" t="s">
        <v>141</v>
      </c>
      <c r="G19" s="310">
        <v>26</v>
      </c>
      <c r="H19" s="311">
        <v>183</v>
      </c>
      <c r="I19" s="311">
        <v>183</v>
      </c>
      <c r="J19" s="311">
        <v>883.75</v>
      </c>
      <c r="K19" s="286">
        <f t="shared" si="1"/>
        <v>4.8292349726775958</v>
      </c>
      <c r="L19" s="286">
        <f t="shared" si="0"/>
        <v>4.8292349726775958</v>
      </c>
      <c r="M19" s="312">
        <v>382.5</v>
      </c>
    </row>
    <row r="20" spans="1:13" x14ac:dyDescent="0.3">
      <c r="A20" s="307"/>
      <c r="B20" s="308"/>
      <c r="C20" s="308"/>
      <c r="D20" s="308"/>
      <c r="E20" s="308"/>
      <c r="F20" s="309" t="s">
        <v>142</v>
      </c>
      <c r="G20" s="310">
        <v>231</v>
      </c>
      <c r="H20" s="311">
        <v>5474.2</v>
      </c>
      <c r="I20" s="311">
        <v>5319.7</v>
      </c>
      <c r="J20" s="311">
        <v>20594.566666388513</v>
      </c>
      <c r="K20" s="286">
        <f t="shared" si="1"/>
        <v>3.7621144032714393</v>
      </c>
      <c r="L20" s="286">
        <f t="shared" si="0"/>
        <v>3.8713774585763323</v>
      </c>
      <c r="M20" s="312">
        <v>18712.642859166575</v>
      </c>
    </row>
    <row r="21" spans="1:13" x14ac:dyDescent="0.3">
      <c r="A21" s="307"/>
      <c r="B21" s="308"/>
      <c r="C21" s="308"/>
      <c r="D21" s="308"/>
      <c r="E21" s="308"/>
      <c r="F21" s="309" t="s">
        <v>143</v>
      </c>
      <c r="G21" s="310">
        <v>6</v>
      </c>
      <c r="H21" s="311">
        <v>129</v>
      </c>
      <c r="I21" s="311">
        <v>129</v>
      </c>
      <c r="J21" s="311">
        <v>657.5</v>
      </c>
      <c r="K21" s="286">
        <f t="shared" si="1"/>
        <v>5.0968992248062017</v>
      </c>
      <c r="L21" s="286">
        <f t="shared" si="0"/>
        <v>5.0968992248062017</v>
      </c>
      <c r="M21" s="312">
        <v>550.71428656578064</v>
      </c>
    </row>
    <row r="22" spans="1:13" x14ac:dyDescent="0.3">
      <c r="A22" s="307"/>
      <c r="B22" s="308"/>
      <c r="C22" s="308"/>
      <c r="D22" s="308"/>
      <c r="E22" s="308"/>
      <c r="F22" s="309" t="s">
        <v>144</v>
      </c>
      <c r="G22" s="310">
        <v>176</v>
      </c>
      <c r="H22" s="311">
        <v>7436</v>
      </c>
      <c r="I22" s="311">
        <v>7343.5</v>
      </c>
      <c r="J22" s="311">
        <v>42815.19</v>
      </c>
      <c r="K22" s="286">
        <f t="shared" si="1"/>
        <v>5.7578254437869827</v>
      </c>
      <c r="L22" s="286">
        <f t="shared" si="0"/>
        <v>5.8303520119833872</v>
      </c>
      <c r="M22" s="312">
        <v>40058.511444630625</v>
      </c>
    </row>
    <row r="23" spans="1:13" x14ac:dyDescent="0.3">
      <c r="A23" s="307"/>
      <c r="B23" s="308"/>
      <c r="C23" s="308"/>
      <c r="D23" s="308"/>
      <c r="E23" s="308"/>
      <c r="F23" s="309" t="s">
        <v>145</v>
      </c>
      <c r="G23" s="310">
        <v>17</v>
      </c>
      <c r="H23" s="311">
        <v>120.5</v>
      </c>
      <c r="I23" s="311">
        <v>119.5</v>
      </c>
      <c r="J23" s="311">
        <v>787.71666662693019</v>
      </c>
      <c r="K23" s="286">
        <f t="shared" si="1"/>
        <v>6.5370677728375952</v>
      </c>
      <c r="L23" s="286">
        <f t="shared" si="0"/>
        <v>6.591771268844604</v>
      </c>
      <c r="M23" s="312">
        <v>367.42857140870319</v>
      </c>
    </row>
    <row r="24" spans="1:13" x14ac:dyDescent="0.3">
      <c r="A24" s="307"/>
      <c r="B24" s="308"/>
      <c r="C24" s="308"/>
      <c r="D24" s="308"/>
      <c r="E24" s="308"/>
      <c r="F24" s="309" t="s">
        <v>146</v>
      </c>
      <c r="G24" s="310">
        <v>23</v>
      </c>
      <c r="H24" s="311">
        <v>102.5</v>
      </c>
      <c r="I24" s="311">
        <v>102.5</v>
      </c>
      <c r="J24" s="311">
        <v>572</v>
      </c>
      <c r="K24" s="286">
        <f t="shared" si="1"/>
        <v>5.5804878048780484</v>
      </c>
      <c r="L24" s="286">
        <f t="shared" si="0"/>
        <v>5.5804878048780484</v>
      </c>
      <c r="M24" s="312">
        <v>225.5</v>
      </c>
    </row>
    <row r="25" spans="1:13" x14ac:dyDescent="0.3">
      <c r="A25" s="307"/>
      <c r="B25" s="308"/>
      <c r="C25" s="308"/>
      <c r="D25" s="308"/>
      <c r="E25" s="308"/>
      <c r="F25" s="309" t="s">
        <v>123</v>
      </c>
      <c r="G25" s="310">
        <v>534.82608695652175</v>
      </c>
      <c r="H25" s="311">
        <v>14192.667391304347</v>
      </c>
      <c r="I25" s="311">
        <v>13943.602173913041</v>
      </c>
      <c r="J25" s="311">
        <v>70594.422608218825</v>
      </c>
      <c r="K25" s="286">
        <f t="shared" si="1"/>
        <v>4.9740066938700371</v>
      </c>
      <c r="L25" s="286">
        <f t="shared" si="0"/>
        <v>5.0628540407078804</v>
      </c>
      <c r="M25" s="312">
        <v>64087.289397736924</v>
      </c>
    </row>
    <row r="26" spans="1:13" x14ac:dyDescent="0.3">
      <c r="A26" s="307"/>
      <c r="B26" s="308"/>
      <c r="C26" s="308"/>
      <c r="D26" s="308" t="s">
        <v>43</v>
      </c>
      <c r="E26" s="308" t="s">
        <v>125</v>
      </c>
      <c r="F26" s="309" t="s">
        <v>147</v>
      </c>
      <c r="G26" s="310">
        <v>5</v>
      </c>
      <c r="H26" s="311">
        <v>29.6</v>
      </c>
      <c r="I26" s="311">
        <v>12.31</v>
      </c>
      <c r="J26" s="311">
        <v>116.5</v>
      </c>
      <c r="K26" s="286">
        <f t="shared" si="1"/>
        <v>3.9358108108108105</v>
      </c>
      <c r="L26" s="286">
        <f t="shared" si="0"/>
        <v>9.4638505280259952</v>
      </c>
      <c r="M26" s="312">
        <v>80</v>
      </c>
    </row>
    <row r="27" spans="1:13" x14ac:dyDescent="0.3">
      <c r="A27" s="307"/>
      <c r="B27" s="308"/>
      <c r="C27" s="308"/>
      <c r="D27" s="308"/>
      <c r="E27" s="308"/>
      <c r="F27" s="309" t="s">
        <v>149</v>
      </c>
      <c r="G27" s="310">
        <v>9</v>
      </c>
      <c r="H27" s="311">
        <v>165.375</v>
      </c>
      <c r="I27" s="311">
        <v>165.375</v>
      </c>
      <c r="J27" s="311">
        <v>557.71875</v>
      </c>
      <c r="K27" s="286">
        <f t="shared" si="1"/>
        <v>3.3724489795918369</v>
      </c>
      <c r="L27" s="286">
        <f t="shared" si="0"/>
        <v>3.3724489795918369</v>
      </c>
      <c r="M27" s="312">
        <v>454.5</v>
      </c>
    </row>
    <row r="28" spans="1:13" x14ac:dyDescent="0.3">
      <c r="A28" s="307"/>
      <c r="B28" s="308"/>
      <c r="C28" s="308"/>
      <c r="D28" s="308"/>
      <c r="E28" s="308"/>
      <c r="F28" s="309" t="s">
        <v>150</v>
      </c>
      <c r="G28" s="310">
        <v>13</v>
      </c>
      <c r="H28" s="311">
        <v>56.21</v>
      </c>
      <c r="I28" s="311">
        <v>47.3</v>
      </c>
      <c r="J28" s="311">
        <v>215.5</v>
      </c>
      <c r="K28" s="286">
        <f t="shared" si="1"/>
        <v>3.8338373954812313</v>
      </c>
      <c r="L28" s="286">
        <f t="shared" si="0"/>
        <v>4.5560253699788582</v>
      </c>
      <c r="M28" s="312">
        <v>120</v>
      </c>
    </row>
    <row r="29" spans="1:13" x14ac:dyDescent="0.3">
      <c r="A29" s="307"/>
      <c r="B29" s="308"/>
      <c r="C29" s="308"/>
      <c r="D29" s="308"/>
      <c r="E29" s="308"/>
      <c r="F29" s="309" t="s">
        <v>151</v>
      </c>
      <c r="G29" s="310">
        <v>10</v>
      </c>
      <c r="H29" s="311">
        <v>146.98124999999999</v>
      </c>
      <c r="I29" s="311">
        <v>132.86875000000001</v>
      </c>
      <c r="J29" s="311">
        <v>425.625</v>
      </c>
      <c r="K29" s="286">
        <f t="shared" si="1"/>
        <v>2.8957775226431943</v>
      </c>
      <c r="L29" s="286">
        <f t="shared" si="0"/>
        <v>3.2033491697633942</v>
      </c>
      <c r="M29" s="312">
        <v>326.5625</v>
      </c>
    </row>
    <row r="30" spans="1:13" x14ac:dyDescent="0.3">
      <c r="A30" s="307"/>
      <c r="B30" s="308"/>
      <c r="C30" s="308"/>
      <c r="D30" s="308"/>
      <c r="E30" s="308"/>
      <c r="F30" s="309" t="s">
        <v>152</v>
      </c>
      <c r="G30" s="310">
        <v>8</v>
      </c>
      <c r="H30" s="311">
        <v>27.745000000000001</v>
      </c>
      <c r="I30" s="311">
        <v>27.745000000000001</v>
      </c>
      <c r="J30" s="311">
        <v>96</v>
      </c>
      <c r="K30" s="286">
        <f t="shared" si="1"/>
        <v>3.4600828978194267</v>
      </c>
      <c r="L30" s="286">
        <f t="shared" si="0"/>
        <v>3.4600828978194267</v>
      </c>
      <c r="M30" s="312">
        <v>62</v>
      </c>
    </row>
    <row r="31" spans="1:13" x14ac:dyDescent="0.3">
      <c r="A31" s="307"/>
      <c r="B31" s="308"/>
      <c r="C31" s="308"/>
      <c r="D31" s="308"/>
      <c r="E31" s="308"/>
      <c r="F31" s="309" t="s">
        <v>153</v>
      </c>
      <c r="G31" s="310">
        <v>31</v>
      </c>
      <c r="H31" s="311">
        <v>145.9</v>
      </c>
      <c r="I31" s="311">
        <v>142.98249999999999</v>
      </c>
      <c r="J31" s="311">
        <v>416.7</v>
      </c>
      <c r="K31" s="286">
        <f t="shared" si="1"/>
        <v>2.8560657984921178</v>
      </c>
      <c r="L31" s="286">
        <f t="shared" si="0"/>
        <v>2.9143426643120662</v>
      </c>
      <c r="M31" s="312">
        <v>295.75</v>
      </c>
    </row>
    <row r="32" spans="1:13" x14ac:dyDescent="0.3">
      <c r="A32" s="307"/>
      <c r="B32" s="308"/>
      <c r="C32" s="308"/>
      <c r="D32" s="308"/>
      <c r="E32" s="308"/>
      <c r="F32" s="309" t="s">
        <v>154</v>
      </c>
      <c r="G32" s="310">
        <v>15.999999999999998</v>
      </c>
      <c r="H32" s="311">
        <v>241.65333333333331</v>
      </c>
      <c r="I32" s="311">
        <v>241.65333333333331</v>
      </c>
      <c r="J32" s="311">
        <v>925.86666666666667</v>
      </c>
      <c r="K32" s="286">
        <f t="shared" si="1"/>
        <v>3.8313838004855443</v>
      </c>
      <c r="L32" s="286">
        <f t="shared" si="0"/>
        <v>3.8313838004855443</v>
      </c>
      <c r="M32" s="312">
        <v>733.01333333333309</v>
      </c>
    </row>
    <row r="33" spans="1:13" x14ac:dyDescent="0.3">
      <c r="A33" s="307"/>
      <c r="B33" s="308"/>
      <c r="C33" s="308"/>
      <c r="D33" s="308"/>
      <c r="E33" s="308"/>
      <c r="F33" s="309" t="s">
        <v>155</v>
      </c>
      <c r="G33" s="310">
        <v>44.153846153846189</v>
      </c>
      <c r="H33" s="311">
        <v>538.2892307692307</v>
      </c>
      <c r="I33" s="311">
        <v>535.05846153846142</v>
      </c>
      <c r="J33" s="311">
        <v>1813.1076923076921</v>
      </c>
      <c r="K33" s="286">
        <f t="shared" si="1"/>
        <v>3.3682778489116516</v>
      </c>
      <c r="L33" s="286">
        <f t="shared" si="0"/>
        <v>3.388616053457854</v>
      </c>
      <c r="M33" s="312">
        <v>1480.2307692307693</v>
      </c>
    </row>
    <row r="34" spans="1:13" x14ac:dyDescent="0.3">
      <c r="A34" s="307"/>
      <c r="B34" s="308"/>
      <c r="C34" s="308"/>
      <c r="D34" s="308"/>
      <c r="E34" s="308"/>
      <c r="F34" s="309" t="s">
        <v>156</v>
      </c>
      <c r="G34" s="310">
        <v>8</v>
      </c>
      <c r="H34" s="311">
        <v>115.5</v>
      </c>
      <c r="I34" s="311">
        <v>115.5</v>
      </c>
      <c r="J34" s="311">
        <v>276.25</v>
      </c>
      <c r="K34" s="286">
        <f t="shared" si="1"/>
        <v>2.3917748917748916</v>
      </c>
      <c r="L34" s="286">
        <f t="shared" si="0"/>
        <v>2.3917748917748916</v>
      </c>
      <c r="M34" s="312">
        <v>228</v>
      </c>
    </row>
    <row r="35" spans="1:13" x14ac:dyDescent="0.3">
      <c r="A35" s="307"/>
      <c r="B35" s="308"/>
      <c r="C35" s="308"/>
      <c r="D35" s="308"/>
      <c r="E35" s="308"/>
      <c r="F35" s="309" t="s">
        <v>157</v>
      </c>
      <c r="G35" s="310">
        <v>11</v>
      </c>
      <c r="H35" s="311">
        <v>93.5</v>
      </c>
      <c r="I35" s="311">
        <v>93</v>
      </c>
      <c r="J35" s="311">
        <v>331</v>
      </c>
      <c r="K35" s="286">
        <f t="shared" si="1"/>
        <v>3.5401069518716577</v>
      </c>
      <c r="L35" s="286">
        <f t="shared" si="0"/>
        <v>3.5591397849462365</v>
      </c>
      <c r="M35" s="312">
        <v>225</v>
      </c>
    </row>
    <row r="36" spans="1:13" x14ac:dyDescent="0.3">
      <c r="A36" s="307"/>
      <c r="B36" s="308"/>
      <c r="C36" s="308"/>
      <c r="D36" s="308"/>
      <c r="E36" s="308"/>
      <c r="F36" s="309" t="s">
        <v>158</v>
      </c>
      <c r="G36" s="310">
        <v>6</v>
      </c>
      <c r="H36" s="311">
        <v>444.5</v>
      </c>
      <c r="I36" s="311">
        <v>444.5</v>
      </c>
      <c r="J36" s="311">
        <v>1887</v>
      </c>
      <c r="K36" s="286">
        <f t="shared" si="1"/>
        <v>4.2452193475815525</v>
      </c>
      <c r="L36" s="286">
        <f t="shared" si="0"/>
        <v>4.2452193475815525</v>
      </c>
      <c r="M36" s="312">
        <v>1795</v>
      </c>
    </row>
    <row r="37" spans="1:13" x14ac:dyDescent="0.3">
      <c r="A37" s="307"/>
      <c r="B37" s="308"/>
      <c r="C37" s="308"/>
      <c r="D37" s="308"/>
      <c r="E37" s="308"/>
      <c r="F37" s="309" t="s">
        <v>159</v>
      </c>
      <c r="G37" s="310">
        <v>19</v>
      </c>
      <c r="H37" s="311">
        <v>486.4</v>
      </c>
      <c r="I37" s="311">
        <v>479.4</v>
      </c>
      <c r="J37" s="311">
        <v>1500.6</v>
      </c>
      <c r="K37" s="286">
        <f t="shared" si="1"/>
        <v>3.0851151315789473</v>
      </c>
      <c r="L37" s="286">
        <f t="shared" si="0"/>
        <v>3.1301627033792241</v>
      </c>
      <c r="M37" s="312">
        <v>1176.25</v>
      </c>
    </row>
    <row r="38" spans="1:13" x14ac:dyDescent="0.3">
      <c r="A38" s="307"/>
      <c r="B38" s="308"/>
      <c r="C38" s="308"/>
      <c r="D38" s="308"/>
      <c r="E38" s="308"/>
      <c r="F38" s="309" t="s">
        <v>160</v>
      </c>
      <c r="G38" s="310">
        <v>6</v>
      </c>
      <c r="H38" s="311">
        <v>204</v>
      </c>
      <c r="I38" s="311">
        <v>204</v>
      </c>
      <c r="J38" s="311">
        <v>282</v>
      </c>
      <c r="K38" s="286">
        <f t="shared" si="1"/>
        <v>1.3823529411764706</v>
      </c>
      <c r="L38" s="286">
        <f t="shared" si="0"/>
        <v>1.3823529411764706</v>
      </c>
      <c r="M38" s="312">
        <v>243.92857176065445</v>
      </c>
    </row>
    <row r="39" spans="1:13" x14ac:dyDescent="0.3">
      <c r="A39" s="307"/>
      <c r="B39" s="308"/>
      <c r="C39" s="308"/>
      <c r="D39" s="308"/>
      <c r="E39" s="308"/>
      <c r="F39" s="309" t="s">
        <v>161</v>
      </c>
      <c r="G39" s="310">
        <v>2.5</v>
      </c>
      <c r="H39" s="311">
        <v>37.5</v>
      </c>
      <c r="I39" s="311">
        <v>33.75</v>
      </c>
      <c r="J39" s="311">
        <v>178.5</v>
      </c>
      <c r="K39" s="286">
        <f t="shared" si="1"/>
        <v>4.76</v>
      </c>
      <c r="L39" s="286">
        <f t="shared" si="0"/>
        <v>5.2888888888888888</v>
      </c>
      <c r="M39" s="312">
        <v>150</v>
      </c>
    </row>
    <row r="40" spans="1:13" x14ac:dyDescent="0.3">
      <c r="A40" s="307"/>
      <c r="B40" s="308"/>
      <c r="C40" s="308"/>
      <c r="D40" s="308"/>
      <c r="E40" s="308"/>
      <c r="F40" s="309" t="s">
        <v>123</v>
      </c>
      <c r="G40" s="310">
        <v>188.65384615384619</v>
      </c>
      <c r="H40" s="311">
        <v>2733.153814102564</v>
      </c>
      <c r="I40" s="311">
        <v>2675.4430448717944</v>
      </c>
      <c r="J40" s="311">
        <v>9022.3681089743586</v>
      </c>
      <c r="K40" s="286">
        <f t="shared" si="1"/>
        <v>3.3010831891057948</v>
      </c>
      <c r="L40" s="286">
        <f t="shared" si="0"/>
        <v>3.3722893583057774</v>
      </c>
      <c r="M40" s="312">
        <v>7370.2351743247573</v>
      </c>
    </row>
    <row r="41" spans="1:13" x14ac:dyDescent="0.3">
      <c r="A41" s="307"/>
      <c r="B41" s="308"/>
      <c r="C41" s="308"/>
      <c r="D41" s="308" t="s">
        <v>44</v>
      </c>
      <c r="E41" s="308" t="s">
        <v>125</v>
      </c>
      <c r="F41" s="309" t="s">
        <v>162</v>
      </c>
      <c r="G41" s="310">
        <v>13</v>
      </c>
      <c r="H41" s="311">
        <v>105.5625</v>
      </c>
      <c r="I41" s="311">
        <v>103.0625</v>
      </c>
      <c r="J41" s="311">
        <v>451</v>
      </c>
      <c r="K41" s="286">
        <f t="shared" si="1"/>
        <v>4.2723505032563649</v>
      </c>
      <c r="L41" s="286">
        <f t="shared" si="0"/>
        <v>4.3759854457246821</v>
      </c>
      <c r="M41" s="312">
        <v>412.2142858505249</v>
      </c>
    </row>
    <row r="42" spans="1:13" x14ac:dyDescent="0.3">
      <c r="A42" s="307"/>
      <c r="B42" s="308"/>
      <c r="C42" s="308"/>
      <c r="D42" s="308"/>
      <c r="E42" s="308"/>
      <c r="F42" s="309" t="s">
        <v>164</v>
      </c>
      <c r="G42" s="310">
        <v>16</v>
      </c>
      <c r="H42" s="311">
        <v>203</v>
      </c>
      <c r="I42" s="311">
        <v>194</v>
      </c>
      <c r="J42" s="311">
        <v>926</v>
      </c>
      <c r="K42" s="286">
        <f t="shared" si="1"/>
        <v>4.5615763546798034</v>
      </c>
      <c r="L42" s="286">
        <f t="shared" si="0"/>
        <v>4.7731958762886597</v>
      </c>
      <c r="M42" s="312">
        <v>534.14285790920258</v>
      </c>
    </row>
    <row r="43" spans="1:13" x14ac:dyDescent="0.3">
      <c r="A43" s="307"/>
      <c r="B43" s="308"/>
      <c r="C43" s="308"/>
      <c r="D43" s="308"/>
      <c r="E43" s="308"/>
      <c r="F43" s="309" t="s">
        <v>165</v>
      </c>
      <c r="G43" s="310">
        <v>11</v>
      </c>
      <c r="H43" s="311">
        <v>29.6875</v>
      </c>
      <c r="I43" s="311">
        <v>29.625</v>
      </c>
      <c r="J43" s="311">
        <v>96.35</v>
      </c>
      <c r="K43" s="286">
        <f t="shared" si="1"/>
        <v>3.2454736842105261</v>
      </c>
      <c r="L43" s="286">
        <f t="shared" si="0"/>
        <v>3.2523206751054849</v>
      </c>
      <c r="M43" s="312">
        <v>87.2</v>
      </c>
    </row>
    <row r="44" spans="1:13" x14ac:dyDescent="0.3">
      <c r="A44" s="307"/>
      <c r="B44" s="308"/>
      <c r="C44" s="308"/>
      <c r="D44" s="308"/>
      <c r="E44" s="308"/>
      <c r="F44" s="309" t="s">
        <v>166</v>
      </c>
      <c r="G44" s="310">
        <v>21.111111111111107</v>
      </c>
      <c r="H44" s="311">
        <v>213.88888888888889</v>
      </c>
      <c r="I44" s="311">
        <v>202.7777777777778</v>
      </c>
      <c r="J44" s="311">
        <v>970.83333333333326</v>
      </c>
      <c r="K44" s="286">
        <f t="shared" si="1"/>
        <v>4.5389610389610384</v>
      </c>
      <c r="L44" s="286">
        <f t="shared" si="0"/>
        <v>4.7876712328767113</v>
      </c>
      <c r="M44" s="312">
        <v>892.77777777777771</v>
      </c>
    </row>
    <row r="45" spans="1:13" x14ac:dyDescent="0.3">
      <c r="A45" s="307"/>
      <c r="B45" s="308"/>
      <c r="C45" s="308"/>
      <c r="D45" s="308"/>
      <c r="E45" s="308"/>
      <c r="F45" s="309" t="s">
        <v>168</v>
      </c>
      <c r="G45" s="310">
        <v>41</v>
      </c>
      <c r="H45" s="311">
        <v>556.11</v>
      </c>
      <c r="I45" s="311">
        <v>540.05999999999995</v>
      </c>
      <c r="J45" s="311">
        <v>2765.35</v>
      </c>
      <c r="K45" s="286">
        <f t="shared" si="1"/>
        <v>4.9726672780564991</v>
      </c>
      <c r="L45" s="286">
        <f t="shared" si="0"/>
        <v>5.1204495796763325</v>
      </c>
      <c r="M45" s="312">
        <v>2395.3642863005402</v>
      </c>
    </row>
    <row r="46" spans="1:13" x14ac:dyDescent="0.3">
      <c r="A46" s="307"/>
      <c r="B46" s="308"/>
      <c r="C46" s="308"/>
      <c r="D46" s="308"/>
      <c r="E46" s="308"/>
      <c r="F46" s="309" t="s">
        <v>169</v>
      </c>
      <c r="G46" s="310">
        <v>20</v>
      </c>
      <c r="H46" s="311">
        <v>147</v>
      </c>
      <c r="I46" s="311">
        <v>146</v>
      </c>
      <c r="J46" s="311">
        <v>589</v>
      </c>
      <c r="K46" s="286">
        <f t="shared" si="1"/>
        <v>4.0068027210884356</v>
      </c>
      <c r="L46" s="286">
        <f t="shared" si="0"/>
        <v>4.0342465753424657</v>
      </c>
      <c r="M46" s="312">
        <v>494</v>
      </c>
    </row>
    <row r="47" spans="1:13" x14ac:dyDescent="0.3">
      <c r="A47" s="307"/>
      <c r="B47" s="308"/>
      <c r="C47" s="308"/>
      <c r="D47" s="308"/>
      <c r="E47" s="308"/>
      <c r="F47" s="309" t="s">
        <v>170</v>
      </c>
      <c r="G47" s="310">
        <v>1</v>
      </c>
      <c r="H47" s="311">
        <v>3</v>
      </c>
      <c r="I47" s="311">
        <v>1</v>
      </c>
      <c r="J47" s="311">
        <v>6</v>
      </c>
      <c r="K47" s="286">
        <f t="shared" si="1"/>
        <v>2</v>
      </c>
      <c r="L47" s="286">
        <f t="shared" si="0"/>
        <v>6</v>
      </c>
      <c r="M47" s="313"/>
    </row>
    <row r="48" spans="1:13" x14ac:dyDescent="0.3">
      <c r="A48" s="307"/>
      <c r="B48" s="308"/>
      <c r="C48" s="308"/>
      <c r="D48" s="308"/>
      <c r="E48" s="308"/>
      <c r="F48" s="309" t="s">
        <v>171</v>
      </c>
      <c r="G48" s="310">
        <v>12.923076923076922</v>
      </c>
      <c r="H48" s="311">
        <v>73.5</v>
      </c>
      <c r="I48" s="311">
        <v>72.907692307692301</v>
      </c>
      <c r="J48" s="311">
        <v>260.45384615384614</v>
      </c>
      <c r="K48" s="286">
        <f t="shared" si="1"/>
        <v>3.5435897435897434</v>
      </c>
      <c r="L48" s="286">
        <f t="shared" si="0"/>
        <v>3.5723781388478586</v>
      </c>
      <c r="M48" s="312">
        <v>175.42307710647583</v>
      </c>
    </row>
    <row r="49" spans="1:13" x14ac:dyDescent="0.3">
      <c r="A49" s="307"/>
      <c r="B49" s="308"/>
      <c r="C49" s="308"/>
      <c r="D49" s="308"/>
      <c r="E49" s="308"/>
      <c r="F49" s="309" t="s">
        <v>172</v>
      </c>
      <c r="G49" s="310">
        <v>22.285714285714278</v>
      </c>
      <c r="H49" s="311">
        <v>103.38095238095239</v>
      </c>
      <c r="I49" s="311">
        <v>90.845238095238102</v>
      </c>
      <c r="J49" s="311">
        <v>372.89365076905204</v>
      </c>
      <c r="K49" s="286">
        <f t="shared" si="1"/>
        <v>3.6069860277061685</v>
      </c>
      <c r="L49" s="286">
        <f t="shared" si="0"/>
        <v>4.1047132308479055</v>
      </c>
      <c r="M49" s="312">
        <v>303.47482991967343</v>
      </c>
    </row>
    <row r="50" spans="1:13" x14ac:dyDescent="0.3">
      <c r="A50" s="307"/>
      <c r="B50" s="308"/>
      <c r="C50" s="308"/>
      <c r="D50" s="308"/>
      <c r="E50" s="308"/>
      <c r="F50" s="309" t="s">
        <v>173</v>
      </c>
      <c r="G50" s="310">
        <v>24</v>
      </c>
      <c r="H50" s="311">
        <v>113.5</v>
      </c>
      <c r="I50" s="311">
        <v>111</v>
      </c>
      <c r="J50" s="311">
        <v>378.9</v>
      </c>
      <c r="K50" s="286">
        <f t="shared" si="1"/>
        <v>3.3383259911894272</v>
      </c>
      <c r="L50" s="286">
        <f t="shared" si="0"/>
        <v>3.4135135135135135</v>
      </c>
      <c r="M50" s="312">
        <v>252.12857142984868</v>
      </c>
    </row>
    <row r="51" spans="1:13" x14ac:dyDescent="0.3">
      <c r="A51" s="307"/>
      <c r="B51" s="308"/>
      <c r="C51" s="308"/>
      <c r="D51" s="308"/>
      <c r="E51" s="308"/>
      <c r="F51" s="309" t="s">
        <v>123</v>
      </c>
      <c r="G51" s="310">
        <v>182.31990231990233</v>
      </c>
      <c r="H51" s="311">
        <v>1548.6298412698416</v>
      </c>
      <c r="I51" s="311">
        <v>1491.2782081807084</v>
      </c>
      <c r="J51" s="311">
        <v>6816.7808302562316</v>
      </c>
      <c r="K51" s="286">
        <f t="shared" si="1"/>
        <v>4.4018142028482581</v>
      </c>
      <c r="L51" s="286">
        <f t="shared" si="0"/>
        <v>4.5710993380453093</v>
      </c>
      <c r="M51" s="312">
        <v>5546.725686294043</v>
      </c>
    </row>
    <row r="52" spans="1:13" x14ac:dyDescent="0.3">
      <c r="A52" s="307"/>
      <c r="B52" s="308"/>
      <c r="C52" s="308"/>
      <c r="D52" s="308" t="s">
        <v>7</v>
      </c>
      <c r="E52" s="308" t="s">
        <v>125</v>
      </c>
      <c r="F52" s="309" t="s">
        <v>174</v>
      </c>
      <c r="G52" s="310">
        <v>20</v>
      </c>
      <c r="H52" s="311">
        <v>600.4425</v>
      </c>
      <c r="I52" s="311">
        <v>599.4425</v>
      </c>
      <c r="J52" s="311">
        <v>3182</v>
      </c>
      <c r="K52" s="286">
        <f t="shared" si="1"/>
        <v>5.2994250073903828</v>
      </c>
      <c r="L52" s="286">
        <f t="shared" si="0"/>
        <v>5.308265596783678</v>
      </c>
      <c r="M52" s="312">
        <v>2562</v>
      </c>
    </row>
    <row r="53" spans="1:13" x14ac:dyDescent="0.3">
      <c r="A53" s="307"/>
      <c r="B53" s="308"/>
      <c r="C53" s="308"/>
      <c r="D53" s="308"/>
      <c r="E53" s="308"/>
      <c r="F53" s="309" t="s">
        <v>175</v>
      </c>
      <c r="G53" s="310">
        <v>18.981818181818181</v>
      </c>
      <c r="H53" s="311">
        <v>1596.4816363636362</v>
      </c>
      <c r="I53" s="311">
        <v>1596.2707272727271</v>
      </c>
      <c r="J53" s="311">
        <v>9231.3854545454524</v>
      </c>
      <c r="K53" s="286">
        <f t="shared" si="1"/>
        <v>5.7823311238155624</v>
      </c>
      <c r="L53" s="286">
        <f t="shared" si="0"/>
        <v>5.7830951209119341</v>
      </c>
      <c r="M53" s="312">
        <v>8250.9519542477337</v>
      </c>
    </row>
    <row r="54" spans="1:13" x14ac:dyDescent="0.3">
      <c r="A54" s="307"/>
      <c r="B54" s="308"/>
      <c r="C54" s="308"/>
      <c r="D54" s="308"/>
      <c r="E54" s="308"/>
      <c r="F54" s="309" t="s">
        <v>176</v>
      </c>
      <c r="G54" s="310">
        <v>8.9444444444444429</v>
      </c>
      <c r="H54" s="311">
        <v>899.6194444444443</v>
      </c>
      <c r="I54" s="311">
        <v>899.6194444444443</v>
      </c>
      <c r="J54" s="311">
        <v>4879.833333333333</v>
      </c>
      <c r="K54" s="286">
        <f t="shared" si="1"/>
        <v>5.4243306583339255</v>
      </c>
      <c r="L54" s="286">
        <f t="shared" si="0"/>
        <v>5.4243306583339255</v>
      </c>
      <c r="M54" s="312">
        <v>4480.5277777777774</v>
      </c>
    </row>
    <row r="55" spans="1:13" x14ac:dyDescent="0.3">
      <c r="A55" s="307"/>
      <c r="B55" s="308"/>
      <c r="C55" s="308"/>
      <c r="D55" s="308"/>
      <c r="E55" s="308"/>
      <c r="F55" s="309" t="s">
        <v>123</v>
      </c>
      <c r="G55" s="310">
        <v>47.926262626262627</v>
      </c>
      <c r="H55" s="311">
        <v>3096.5435808080802</v>
      </c>
      <c r="I55" s="311">
        <v>3095.3326717171713</v>
      </c>
      <c r="J55" s="311">
        <v>17293.218787878788</v>
      </c>
      <c r="K55" s="286">
        <f t="shared" si="1"/>
        <v>5.5846844510956037</v>
      </c>
      <c r="L55" s="286">
        <f t="shared" si="0"/>
        <v>5.5868692066255923</v>
      </c>
      <c r="M55" s="312">
        <v>15293.479732025511</v>
      </c>
    </row>
    <row r="56" spans="1:13" x14ac:dyDescent="0.3">
      <c r="A56" s="307"/>
      <c r="B56" s="308"/>
      <c r="C56" s="308"/>
      <c r="D56" s="308" t="s">
        <v>45</v>
      </c>
      <c r="E56" s="308" t="s">
        <v>125</v>
      </c>
      <c r="F56" s="309" t="s">
        <v>179</v>
      </c>
      <c r="G56" s="310">
        <v>12</v>
      </c>
      <c r="H56" s="311">
        <v>254.125</v>
      </c>
      <c r="I56" s="311">
        <v>235.375</v>
      </c>
      <c r="J56" s="311">
        <v>932</v>
      </c>
      <c r="K56" s="286">
        <f t="shared" si="1"/>
        <v>3.6674864731923265</v>
      </c>
      <c r="L56" s="286">
        <f t="shared" si="0"/>
        <v>3.9596388741370152</v>
      </c>
      <c r="M56" s="312">
        <v>811.5</v>
      </c>
    </row>
    <row r="57" spans="1:13" x14ac:dyDescent="0.3">
      <c r="A57" s="307"/>
      <c r="B57" s="308"/>
      <c r="C57" s="308"/>
      <c r="D57" s="308"/>
      <c r="E57" s="308"/>
      <c r="F57" s="309" t="s">
        <v>180</v>
      </c>
      <c r="G57" s="310">
        <v>11</v>
      </c>
      <c r="H57" s="311">
        <v>286.99</v>
      </c>
      <c r="I57" s="311">
        <v>284.54555555555561</v>
      </c>
      <c r="J57" s="311">
        <v>1379.0944444444444</v>
      </c>
      <c r="K57" s="286">
        <f t="shared" si="1"/>
        <v>4.8053745581534004</v>
      </c>
      <c r="L57" s="286">
        <f t="shared" si="0"/>
        <v>4.8466560714745919</v>
      </c>
      <c r="M57" s="312">
        <v>992.68015881445672</v>
      </c>
    </row>
    <row r="58" spans="1:13" x14ac:dyDescent="0.3">
      <c r="A58" s="307"/>
      <c r="B58" s="308"/>
      <c r="C58" s="308"/>
      <c r="D58" s="308"/>
      <c r="E58" s="308"/>
      <c r="F58" s="309" t="s">
        <v>181</v>
      </c>
      <c r="G58" s="310">
        <v>2</v>
      </c>
      <c r="H58" s="311">
        <v>37</v>
      </c>
      <c r="I58" s="311">
        <v>37</v>
      </c>
      <c r="J58" s="311">
        <v>220</v>
      </c>
      <c r="K58" s="286">
        <f t="shared" si="1"/>
        <v>5.9459459459459456</v>
      </c>
      <c r="L58" s="286">
        <f t="shared" si="0"/>
        <v>5.9459459459459456</v>
      </c>
      <c r="M58" s="312">
        <v>185</v>
      </c>
    </row>
    <row r="59" spans="1:13" x14ac:dyDescent="0.3">
      <c r="A59" s="307"/>
      <c r="B59" s="308"/>
      <c r="C59" s="308"/>
      <c r="D59" s="308"/>
      <c r="E59" s="308"/>
      <c r="F59" s="309" t="s">
        <v>182</v>
      </c>
      <c r="G59" s="310">
        <v>8</v>
      </c>
      <c r="H59" s="311">
        <v>200</v>
      </c>
      <c r="I59" s="311">
        <v>200</v>
      </c>
      <c r="J59" s="311">
        <v>900</v>
      </c>
      <c r="K59" s="286">
        <f t="shared" si="1"/>
        <v>4.5</v>
      </c>
      <c r="L59" s="286">
        <f t="shared" si="0"/>
        <v>4.5</v>
      </c>
      <c r="M59" s="312">
        <v>860</v>
      </c>
    </row>
    <row r="60" spans="1:13" x14ac:dyDescent="0.3">
      <c r="A60" s="307"/>
      <c r="B60" s="308"/>
      <c r="C60" s="308"/>
      <c r="D60" s="308"/>
      <c r="E60" s="308"/>
      <c r="F60" s="309" t="s">
        <v>183</v>
      </c>
      <c r="G60" s="310">
        <v>3</v>
      </c>
      <c r="H60" s="311">
        <v>134</v>
      </c>
      <c r="I60" s="311">
        <v>119.5</v>
      </c>
      <c r="J60" s="311">
        <v>449</v>
      </c>
      <c r="K60" s="286">
        <f t="shared" si="1"/>
        <v>3.3507462686567164</v>
      </c>
      <c r="L60" s="286">
        <f t="shared" si="0"/>
        <v>3.7573221757322175</v>
      </c>
      <c r="M60" s="312">
        <v>390</v>
      </c>
    </row>
    <row r="61" spans="1:13" x14ac:dyDescent="0.3">
      <c r="A61" s="307"/>
      <c r="B61" s="308"/>
      <c r="C61" s="308"/>
      <c r="D61" s="308"/>
      <c r="E61" s="308"/>
      <c r="F61" s="309" t="s">
        <v>184</v>
      </c>
      <c r="G61" s="310">
        <v>17.684210526315788</v>
      </c>
      <c r="H61" s="311">
        <v>569.48684210526324</v>
      </c>
      <c r="I61" s="311">
        <v>562.02631578947376</v>
      </c>
      <c r="J61" s="311">
        <v>2190.0789473684213</v>
      </c>
      <c r="K61" s="286">
        <f t="shared" si="1"/>
        <v>3.84570596797671</v>
      </c>
      <c r="L61" s="286">
        <f t="shared" si="0"/>
        <v>3.8967551622418877</v>
      </c>
      <c r="M61" s="312">
        <v>984.78947368421063</v>
      </c>
    </row>
    <row r="62" spans="1:13" x14ac:dyDescent="0.3">
      <c r="A62" s="307"/>
      <c r="B62" s="308"/>
      <c r="C62" s="308"/>
      <c r="D62" s="308"/>
      <c r="E62" s="308"/>
      <c r="F62" s="309" t="s">
        <v>185</v>
      </c>
      <c r="G62" s="310">
        <v>19</v>
      </c>
      <c r="H62" s="311">
        <v>595</v>
      </c>
      <c r="I62" s="311">
        <v>595</v>
      </c>
      <c r="J62" s="311">
        <v>2294.48</v>
      </c>
      <c r="K62" s="286">
        <f t="shared" si="1"/>
        <v>3.8562689075630252</v>
      </c>
      <c r="L62" s="286">
        <f t="shared" si="0"/>
        <v>3.8562689075630252</v>
      </c>
      <c r="M62" s="312">
        <v>2068.2742880511287</v>
      </c>
    </row>
    <row r="63" spans="1:13" x14ac:dyDescent="0.3">
      <c r="A63" s="307"/>
      <c r="B63" s="308"/>
      <c r="C63" s="308"/>
      <c r="D63" s="308"/>
      <c r="E63" s="308"/>
      <c r="F63" s="309" t="s">
        <v>186</v>
      </c>
      <c r="G63" s="310">
        <v>2</v>
      </c>
      <c r="H63" s="311">
        <v>44.5</v>
      </c>
      <c r="I63" s="311">
        <v>42</v>
      </c>
      <c r="J63" s="311">
        <v>117.5</v>
      </c>
      <c r="K63" s="286">
        <f t="shared" si="1"/>
        <v>2.6404494382022472</v>
      </c>
      <c r="L63" s="286">
        <f t="shared" si="0"/>
        <v>2.7976190476190474</v>
      </c>
      <c r="M63" s="312">
        <v>91</v>
      </c>
    </row>
    <row r="64" spans="1:13" x14ac:dyDescent="0.3">
      <c r="A64" s="307"/>
      <c r="B64" s="308"/>
      <c r="C64" s="308"/>
      <c r="D64" s="308"/>
      <c r="E64" s="308"/>
      <c r="F64" s="309" t="s">
        <v>123</v>
      </c>
      <c r="G64" s="310">
        <v>74.68421052631578</v>
      </c>
      <c r="H64" s="311">
        <v>2121.1018421052631</v>
      </c>
      <c r="I64" s="311">
        <v>2075.4468713450296</v>
      </c>
      <c r="J64" s="311">
        <v>8482.1533918128662</v>
      </c>
      <c r="K64" s="286">
        <f t="shared" si="1"/>
        <v>3.9989373557820547</v>
      </c>
      <c r="L64" s="286">
        <f t="shared" si="0"/>
        <v>4.0869046126513746</v>
      </c>
      <c r="M64" s="312">
        <v>6383.2439205497967</v>
      </c>
    </row>
    <row r="65" spans="1:13" x14ac:dyDescent="0.3">
      <c r="A65" s="307"/>
      <c r="B65" s="308"/>
      <c r="C65" s="308"/>
      <c r="D65" s="308" t="s">
        <v>46</v>
      </c>
      <c r="E65" s="308" t="s">
        <v>125</v>
      </c>
      <c r="F65" s="309" t="s">
        <v>189</v>
      </c>
      <c r="G65" s="310">
        <v>10.588235294117647</v>
      </c>
      <c r="H65" s="311">
        <v>81.79411764705884</v>
      </c>
      <c r="I65" s="311">
        <v>81.79411764705884</v>
      </c>
      <c r="J65" s="311">
        <v>272.96470588235292</v>
      </c>
      <c r="K65" s="286">
        <f t="shared" si="1"/>
        <v>3.3372168284789634</v>
      </c>
      <c r="L65" s="286">
        <f t="shared" si="0"/>
        <v>3.3372168284789634</v>
      </c>
      <c r="M65" s="312">
        <v>238.23529418075788</v>
      </c>
    </row>
    <row r="66" spans="1:13" x14ac:dyDescent="0.3">
      <c r="A66" s="307"/>
      <c r="B66" s="308"/>
      <c r="C66" s="308"/>
      <c r="D66" s="308"/>
      <c r="E66" s="308"/>
      <c r="F66" s="309" t="s">
        <v>190</v>
      </c>
      <c r="G66" s="310">
        <v>2</v>
      </c>
      <c r="H66" s="311">
        <v>8.5</v>
      </c>
      <c r="I66" s="311">
        <v>8.5</v>
      </c>
      <c r="J66" s="311">
        <v>24</v>
      </c>
      <c r="K66" s="286">
        <f t="shared" si="1"/>
        <v>2.8235294117647061</v>
      </c>
      <c r="L66" s="286">
        <f t="shared" si="0"/>
        <v>2.8235294117647061</v>
      </c>
      <c r="M66" s="312">
        <v>15</v>
      </c>
    </row>
    <row r="67" spans="1:13" x14ac:dyDescent="0.3">
      <c r="A67" s="307"/>
      <c r="B67" s="308"/>
      <c r="C67" s="308"/>
      <c r="D67" s="308"/>
      <c r="E67" s="308"/>
      <c r="F67" s="309" t="s">
        <v>191</v>
      </c>
      <c r="G67" s="310">
        <v>2</v>
      </c>
      <c r="H67" s="311">
        <v>35</v>
      </c>
      <c r="I67" s="311">
        <v>35</v>
      </c>
      <c r="J67" s="311">
        <v>125</v>
      </c>
      <c r="K67" s="286">
        <f t="shared" si="1"/>
        <v>3.5714285714285716</v>
      </c>
      <c r="L67" s="286">
        <f t="shared" si="1"/>
        <v>3.5714285714285716</v>
      </c>
      <c r="M67" s="312">
        <v>122.5</v>
      </c>
    </row>
    <row r="68" spans="1:13" x14ac:dyDescent="0.3">
      <c r="A68" s="307"/>
      <c r="B68" s="308"/>
      <c r="C68" s="308"/>
      <c r="D68" s="308"/>
      <c r="E68" s="308"/>
      <c r="F68" s="309" t="s">
        <v>192</v>
      </c>
      <c r="G68" s="310">
        <v>3</v>
      </c>
      <c r="H68" s="311">
        <v>5.75</v>
      </c>
      <c r="I68" s="311">
        <v>5.75</v>
      </c>
      <c r="J68" s="311">
        <v>18.5</v>
      </c>
      <c r="K68" s="286">
        <f t="shared" ref="K68:L131" si="2">IFERROR($J68/H68,"")</f>
        <v>3.2173913043478262</v>
      </c>
      <c r="L68" s="286">
        <f t="shared" si="2"/>
        <v>3.2173913043478262</v>
      </c>
      <c r="M68" s="312">
        <v>15.5</v>
      </c>
    </row>
    <row r="69" spans="1:13" x14ac:dyDescent="0.3">
      <c r="A69" s="307"/>
      <c r="B69" s="308"/>
      <c r="C69" s="308"/>
      <c r="D69" s="308"/>
      <c r="E69" s="308"/>
      <c r="F69" s="309" t="s">
        <v>193</v>
      </c>
      <c r="G69" s="310">
        <v>24.181818181818187</v>
      </c>
      <c r="H69" s="311">
        <v>517.36363636363626</v>
      </c>
      <c r="I69" s="311">
        <v>511</v>
      </c>
      <c r="J69" s="311">
        <v>1685.4090909090905</v>
      </c>
      <c r="K69" s="286">
        <f t="shared" si="2"/>
        <v>3.2576875768757687</v>
      </c>
      <c r="L69" s="286">
        <f t="shared" si="2"/>
        <v>3.2982565379825646</v>
      </c>
      <c r="M69" s="312">
        <v>1526.9545454545455</v>
      </c>
    </row>
    <row r="70" spans="1:13" x14ac:dyDescent="0.3">
      <c r="A70" s="307"/>
      <c r="B70" s="308"/>
      <c r="C70" s="308"/>
      <c r="D70" s="308"/>
      <c r="E70" s="308"/>
      <c r="F70" s="309" t="s">
        <v>194</v>
      </c>
      <c r="G70" s="310">
        <v>3</v>
      </c>
      <c r="H70" s="311">
        <v>70</v>
      </c>
      <c r="I70" s="311">
        <v>65</v>
      </c>
      <c r="J70" s="311">
        <v>195</v>
      </c>
      <c r="K70" s="286">
        <f t="shared" si="2"/>
        <v>2.7857142857142856</v>
      </c>
      <c r="L70" s="286">
        <f t="shared" si="2"/>
        <v>3</v>
      </c>
      <c r="M70" s="312">
        <v>80</v>
      </c>
    </row>
    <row r="71" spans="1:13" x14ac:dyDescent="0.3">
      <c r="A71" s="307"/>
      <c r="B71" s="308"/>
      <c r="C71" s="308"/>
      <c r="D71" s="308"/>
      <c r="E71" s="308"/>
      <c r="F71" s="309" t="s">
        <v>196</v>
      </c>
      <c r="G71" s="310">
        <v>13</v>
      </c>
      <c r="H71" s="311">
        <v>145</v>
      </c>
      <c r="I71" s="311">
        <v>145</v>
      </c>
      <c r="J71" s="311">
        <v>742.5</v>
      </c>
      <c r="K71" s="286">
        <f t="shared" si="2"/>
        <v>5.1206896551724137</v>
      </c>
      <c r="L71" s="286">
        <f t="shared" si="2"/>
        <v>5.1206896551724137</v>
      </c>
      <c r="M71" s="312">
        <v>679.9</v>
      </c>
    </row>
    <row r="72" spans="1:13" x14ac:dyDescent="0.3">
      <c r="A72" s="307"/>
      <c r="B72" s="308"/>
      <c r="C72" s="308"/>
      <c r="D72" s="308"/>
      <c r="E72" s="308"/>
      <c r="F72" s="309" t="s">
        <v>198</v>
      </c>
      <c r="G72" s="310">
        <v>2</v>
      </c>
      <c r="H72" s="311">
        <v>13</v>
      </c>
      <c r="I72" s="311">
        <v>13</v>
      </c>
      <c r="J72" s="311">
        <v>37.5</v>
      </c>
      <c r="K72" s="286">
        <f t="shared" si="2"/>
        <v>2.8846153846153846</v>
      </c>
      <c r="L72" s="286">
        <f t="shared" si="2"/>
        <v>2.8846153846153846</v>
      </c>
      <c r="M72" s="312">
        <v>32.5</v>
      </c>
    </row>
    <row r="73" spans="1:13" x14ac:dyDescent="0.3">
      <c r="A73" s="307"/>
      <c r="B73" s="308"/>
      <c r="C73" s="308"/>
      <c r="D73" s="308"/>
      <c r="E73" s="308"/>
      <c r="F73" s="309" t="s">
        <v>123</v>
      </c>
      <c r="G73" s="310">
        <v>59.770053475935839</v>
      </c>
      <c r="H73" s="311">
        <v>876.40775401069527</v>
      </c>
      <c r="I73" s="311">
        <v>865.0441176470589</v>
      </c>
      <c r="J73" s="311">
        <v>3100.8737967914435</v>
      </c>
      <c r="K73" s="286">
        <f t="shared" si="2"/>
        <v>3.5381633521622198</v>
      </c>
      <c r="L73" s="286">
        <f t="shared" si="2"/>
        <v>3.5846423708722464</v>
      </c>
      <c r="M73" s="312">
        <v>2710.5898396353036</v>
      </c>
    </row>
    <row r="74" spans="1:13" x14ac:dyDescent="0.3">
      <c r="A74" s="307"/>
      <c r="B74" s="308"/>
      <c r="C74" s="308"/>
      <c r="D74" s="308" t="s">
        <v>68</v>
      </c>
      <c r="E74" s="308" t="s">
        <v>125</v>
      </c>
      <c r="F74" s="309" t="s">
        <v>199</v>
      </c>
      <c r="G74" s="310">
        <v>3</v>
      </c>
      <c r="H74" s="311">
        <v>11.5</v>
      </c>
      <c r="I74" s="311">
        <v>10.75</v>
      </c>
      <c r="J74" s="311">
        <v>16.5</v>
      </c>
      <c r="K74" s="286">
        <f t="shared" si="2"/>
        <v>1.4347826086956521</v>
      </c>
      <c r="L74" s="286">
        <f t="shared" si="2"/>
        <v>1.5348837209302326</v>
      </c>
      <c r="M74" s="312">
        <v>11.5</v>
      </c>
    </row>
    <row r="75" spans="1:13" x14ac:dyDescent="0.3">
      <c r="A75" s="307"/>
      <c r="B75" s="308"/>
      <c r="C75" s="308"/>
      <c r="D75" s="308"/>
      <c r="E75" s="308"/>
      <c r="F75" s="309" t="s">
        <v>200</v>
      </c>
      <c r="G75" s="310">
        <v>5</v>
      </c>
      <c r="H75" s="311">
        <v>6</v>
      </c>
      <c r="I75" s="311">
        <v>4.375</v>
      </c>
      <c r="J75" s="311">
        <v>16.149999999999999</v>
      </c>
      <c r="K75" s="286">
        <f t="shared" si="2"/>
        <v>2.6916666666666664</v>
      </c>
      <c r="L75" s="286">
        <f t="shared" si="2"/>
        <v>3.6914285714285713</v>
      </c>
      <c r="M75" s="312">
        <v>11</v>
      </c>
    </row>
    <row r="76" spans="1:13" x14ac:dyDescent="0.3">
      <c r="A76" s="307"/>
      <c r="B76" s="308"/>
      <c r="C76" s="308"/>
      <c r="D76" s="308"/>
      <c r="E76" s="308"/>
      <c r="F76" s="309" t="s">
        <v>201</v>
      </c>
      <c r="G76" s="310">
        <v>2</v>
      </c>
      <c r="H76" s="311">
        <v>21</v>
      </c>
      <c r="I76" s="311">
        <v>21</v>
      </c>
      <c r="J76" s="311">
        <v>78.5</v>
      </c>
      <c r="K76" s="286">
        <f t="shared" si="2"/>
        <v>3.7380952380952381</v>
      </c>
      <c r="L76" s="286">
        <f t="shared" si="2"/>
        <v>3.7380952380952381</v>
      </c>
      <c r="M76" s="312">
        <v>53.5</v>
      </c>
    </row>
    <row r="77" spans="1:13" x14ac:dyDescent="0.3">
      <c r="A77" s="307"/>
      <c r="B77" s="308"/>
      <c r="C77" s="308"/>
      <c r="D77" s="308"/>
      <c r="E77" s="308"/>
      <c r="F77" s="309" t="s">
        <v>202</v>
      </c>
      <c r="G77" s="310">
        <v>80</v>
      </c>
      <c r="H77" s="311">
        <v>2413.5</v>
      </c>
      <c r="I77" s="311">
        <v>2133.25</v>
      </c>
      <c r="J77" s="311">
        <v>7830.65</v>
      </c>
      <c r="K77" s="286">
        <f t="shared" si="2"/>
        <v>3.2445204060493058</v>
      </c>
      <c r="L77" s="286">
        <f t="shared" si="2"/>
        <v>3.6707605765850229</v>
      </c>
      <c r="M77" s="312">
        <v>5165.5</v>
      </c>
    </row>
    <row r="78" spans="1:13" x14ac:dyDescent="0.3">
      <c r="A78" s="307"/>
      <c r="B78" s="308"/>
      <c r="C78" s="308"/>
      <c r="D78" s="308"/>
      <c r="E78" s="308"/>
      <c r="F78" s="309" t="s">
        <v>203</v>
      </c>
      <c r="G78" s="310">
        <v>138</v>
      </c>
      <c r="H78" s="311">
        <v>3128.25</v>
      </c>
      <c r="I78" s="311">
        <v>3035.5</v>
      </c>
      <c r="J78" s="311">
        <v>11849.5</v>
      </c>
      <c r="K78" s="286">
        <f t="shared" si="2"/>
        <v>3.7879005833932711</v>
      </c>
      <c r="L78" s="286">
        <f t="shared" si="2"/>
        <v>3.9036402569593149</v>
      </c>
      <c r="M78" s="312">
        <v>10788.035717010498</v>
      </c>
    </row>
    <row r="79" spans="1:13" x14ac:dyDescent="0.3">
      <c r="A79" s="307"/>
      <c r="B79" s="308"/>
      <c r="C79" s="308"/>
      <c r="D79" s="308"/>
      <c r="E79" s="308"/>
      <c r="F79" s="309" t="s">
        <v>204</v>
      </c>
      <c r="G79" s="310">
        <v>1</v>
      </c>
      <c r="H79" s="311">
        <v>3.75</v>
      </c>
      <c r="I79" s="311">
        <v>3.75</v>
      </c>
      <c r="J79" s="311">
        <v>18.5</v>
      </c>
      <c r="K79" s="286">
        <f t="shared" si="2"/>
        <v>4.9333333333333336</v>
      </c>
      <c r="L79" s="286">
        <f t="shared" si="2"/>
        <v>4.9333333333333336</v>
      </c>
      <c r="M79" s="312">
        <v>13.5</v>
      </c>
    </row>
    <row r="80" spans="1:13" x14ac:dyDescent="0.3">
      <c r="A80" s="307"/>
      <c r="B80" s="308"/>
      <c r="C80" s="308"/>
      <c r="D80" s="308"/>
      <c r="E80" s="308"/>
      <c r="F80" s="309" t="s">
        <v>205</v>
      </c>
      <c r="G80" s="310">
        <v>25</v>
      </c>
      <c r="H80" s="311">
        <v>539</v>
      </c>
      <c r="I80" s="311">
        <v>536</v>
      </c>
      <c r="J80" s="311">
        <v>1768.5</v>
      </c>
      <c r="K80" s="286">
        <f t="shared" si="2"/>
        <v>3.2810760667903525</v>
      </c>
      <c r="L80" s="286">
        <f t="shared" si="2"/>
        <v>3.2994402985074629</v>
      </c>
      <c r="M80" s="312">
        <v>1630.5</v>
      </c>
    </row>
    <row r="81" spans="1:13" x14ac:dyDescent="0.3">
      <c r="A81" s="307"/>
      <c r="B81" s="308"/>
      <c r="C81" s="308"/>
      <c r="D81" s="308"/>
      <c r="E81" s="308"/>
      <c r="F81" s="309" t="s">
        <v>206</v>
      </c>
      <c r="G81" s="310">
        <v>18</v>
      </c>
      <c r="H81" s="311">
        <v>313.25</v>
      </c>
      <c r="I81" s="311">
        <v>313.25</v>
      </c>
      <c r="J81" s="311">
        <v>1018.95</v>
      </c>
      <c r="K81" s="286">
        <f t="shared" si="2"/>
        <v>3.252833200319234</v>
      </c>
      <c r="L81" s="286">
        <f t="shared" si="2"/>
        <v>3.252833200319234</v>
      </c>
      <c r="M81" s="312">
        <v>897.07142984867096</v>
      </c>
    </row>
    <row r="82" spans="1:13" x14ac:dyDescent="0.3">
      <c r="A82" s="307"/>
      <c r="B82" s="308"/>
      <c r="C82" s="308"/>
      <c r="D82" s="308"/>
      <c r="E82" s="308"/>
      <c r="F82" s="309" t="s">
        <v>207</v>
      </c>
      <c r="G82" s="310">
        <v>10</v>
      </c>
      <c r="H82" s="311">
        <v>149.5</v>
      </c>
      <c r="I82" s="311">
        <v>119</v>
      </c>
      <c r="J82" s="311">
        <v>774</v>
      </c>
      <c r="K82" s="286">
        <f t="shared" si="2"/>
        <v>5.1772575250836121</v>
      </c>
      <c r="L82" s="286">
        <f t="shared" si="2"/>
        <v>6.5042016806722689</v>
      </c>
      <c r="M82" s="312">
        <v>617.10714626312256</v>
      </c>
    </row>
    <row r="83" spans="1:13" x14ac:dyDescent="0.3">
      <c r="A83" s="307"/>
      <c r="B83" s="308"/>
      <c r="C83" s="308"/>
      <c r="D83" s="308"/>
      <c r="E83" s="308"/>
      <c r="F83" s="309" t="s">
        <v>208</v>
      </c>
      <c r="G83" s="310">
        <v>15</v>
      </c>
      <c r="H83" s="311">
        <v>396</v>
      </c>
      <c r="I83" s="311">
        <v>396</v>
      </c>
      <c r="J83" s="311">
        <v>1403.5</v>
      </c>
      <c r="K83" s="286">
        <f t="shared" si="2"/>
        <v>3.5441919191919191</v>
      </c>
      <c r="L83" s="286">
        <f t="shared" si="2"/>
        <v>3.5441919191919191</v>
      </c>
      <c r="M83" s="312">
        <v>1197.5714292526245</v>
      </c>
    </row>
    <row r="84" spans="1:13" x14ac:dyDescent="0.3">
      <c r="A84" s="307"/>
      <c r="B84" s="308"/>
      <c r="C84" s="308"/>
      <c r="D84" s="308"/>
      <c r="E84" s="308"/>
      <c r="F84" s="309" t="s">
        <v>209</v>
      </c>
      <c r="G84" s="310">
        <v>7</v>
      </c>
      <c r="H84" s="311">
        <v>17.75</v>
      </c>
      <c r="I84" s="311">
        <v>17.75</v>
      </c>
      <c r="J84" s="311">
        <v>28.35</v>
      </c>
      <c r="K84" s="286">
        <f t="shared" si="2"/>
        <v>1.5971830985915494</v>
      </c>
      <c r="L84" s="286">
        <f t="shared" si="2"/>
        <v>1.5971830985915494</v>
      </c>
      <c r="M84" s="312">
        <v>12</v>
      </c>
    </row>
    <row r="85" spans="1:13" x14ac:dyDescent="0.3">
      <c r="A85" s="307"/>
      <c r="B85" s="308"/>
      <c r="C85" s="308"/>
      <c r="D85" s="308"/>
      <c r="E85" s="308"/>
      <c r="F85" s="309" t="s">
        <v>123</v>
      </c>
      <c r="G85" s="310">
        <v>304.00000000000006</v>
      </c>
      <c r="H85" s="311">
        <v>6999.4999999999991</v>
      </c>
      <c r="I85" s="311">
        <v>6590.625</v>
      </c>
      <c r="J85" s="311">
        <v>24803.1</v>
      </c>
      <c r="K85" s="286">
        <f t="shared" si="2"/>
        <v>3.5435531109364957</v>
      </c>
      <c r="L85" s="286">
        <f t="shared" si="2"/>
        <v>3.7633911806543385</v>
      </c>
      <c r="M85" s="312">
        <v>20397.285722374916</v>
      </c>
    </row>
    <row r="86" spans="1:13" x14ac:dyDescent="0.3">
      <c r="A86" s="307"/>
      <c r="B86" s="308"/>
      <c r="C86" s="308"/>
      <c r="D86" s="308" t="s">
        <v>48</v>
      </c>
      <c r="E86" s="308" t="s">
        <v>125</v>
      </c>
      <c r="F86" s="309" t="s">
        <v>210</v>
      </c>
      <c r="G86" s="310">
        <v>12</v>
      </c>
      <c r="H86" s="311">
        <v>1057.05</v>
      </c>
      <c r="I86" s="311">
        <v>1053.55</v>
      </c>
      <c r="J86" s="311">
        <v>4302.25</v>
      </c>
      <c r="K86" s="286">
        <f t="shared" si="2"/>
        <v>4.0700534506409349</v>
      </c>
      <c r="L86" s="286">
        <f t="shared" si="2"/>
        <v>4.0835745811779223</v>
      </c>
      <c r="M86" s="312">
        <v>3858.45</v>
      </c>
    </row>
    <row r="87" spans="1:13" x14ac:dyDescent="0.3">
      <c r="A87" s="307"/>
      <c r="B87" s="308"/>
      <c r="C87" s="308"/>
      <c r="D87" s="308"/>
      <c r="E87" s="308"/>
      <c r="F87" s="309" t="s">
        <v>212</v>
      </c>
      <c r="G87" s="310">
        <v>27</v>
      </c>
      <c r="H87" s="311">
        <v>1199.25</v>
      </c>
      <c r="I87" s="311">
        <v>1185.75</v>
      </c>
      <c r="J87" s="311">
        <v>2292.6</v>
      </c>
      <c r="K87" s="286">
        <f t="shared" si="2"/>
        <v>1.9116948092557848</v>
      </c>
      <c r="L87" s="286">
        <f t="shared" si="2"/>
        <v>1.933459835547122</v>
      </c>
      <c r="M87" s="312">
        <v>1806.75</v>
      </c>
    </row>
    <row r="88" spans="1:13" x14ac:dyDescent="0.3">
      <c r="A88" s="307"/>
      <c r="B88" s="308"/>
      <c r="C88" s="308"/>
      <c r="D88" s="308"/>
      <c r="E88" s="308"/>
      <c r="F88" s="309" t="s">
        <v>213</v>
      </c>
      <c r="G88" s="310">
        <v>1</v>
      </c>
      <c r="H88" s="311">
        <v>5</v>
      </c>
      <c r="I88" s="311">
        <v>5</v>
      </c>
      <c r="J88" s="311">
        <v>2.4500000000000002</v>
      </c>
      <c r="K88" s="286">
        <f t="shared" si="2"/>
        <v>0.49000000000000005</v>
      </c>
      <c r="L88" s="286">
        <f t="shared" si="2"/>
        <v>0.49000000000000005</v>
      </c>
      <c r="M88" s="312">
        <v>1</v>
      </c>
    </row>
    <row r="89" spans="1:13" x14ac:dyDescent="0.3">
      <c r="A89" s="307"/>
      <c r="B89" s="308"/>
      <c r="C89" s="308"/>
      <c r="D89" s="308"/>
      <c r="E89" s="308"/>
      <c r="F89" s="309" t="s">
        <v>214</v>
      </c>
      <c r="G89" s="310">
        <v>42</v>
      </c>
      <c r="H89" s="311">
        <v>679.29</v>
      </c>
      <c r="I89" s="311">
        <v>679.29</v>
      </c>
      <c r="J89" s="311">
        <v>1205.7</v>
      </c>
      <c r="K89" s="286">
        <f t="shared" si="2"/>
        <v>1.7749414830190346</v>
      </c>
      <c r="L89" s="286">
        <f t="shared" si="2"/>
        <v>1.7749414830190346</v>
      </c>
      <c r="M89" s="312">
        <v>901.2</v>
      </c>
    </row>
    <row r="90" spans="1:13" x14ac:dyDescent="0.3">
      <c r="A90" s="307"/>
      <c r="B90" s="308"/>
      <c r="C90" s="308"/>
      <c r="D90" s="308"/>
      <c r="E90" s="308"/>
      <c r="F90" s="309" t="s">
        <v>215</v>
      </c>
      <c r="G90" s="310">
        <v>81.34848484848473</v>
      </c>
      <c r="H90" s="311">
        <v>1278.1363636363633</v>
      </c>
      <c r="I90" s="311">
        <v>1228.2931818181817</v>
      </c>
      <c r="J90" s="311">
        <v>4038.5616143645657</v>
      </c>
      <c r="K90" s="286">
        <f t="shared" si="2"/>
        <v>3.1597267156022784</v>
      </c>
      <c r="L90" s="286">
        <f t="shared" si="2"/>
        <v>3.2879459677423939</v>
      </c>
      <c r="M90" s="312">
        <v>3211.5219694588382</v>
      </c>
    </row>
    <row r="91" spans="1:13" x14ac:dyDescent="0.3">
      <c r="A91" s="307"/>
      <c r="B91" s="308"/>
      <c r="C91" s="308"/>
      <c r="D91" s="308"/>
      <c r="E91" s="308"/>
      <c r="F91" s="309" t="s">
        <v>216</v>
      </c>
      <c r="G91" s="310">
        <v>13.590909090909086</v>
      </c>
      <c r="H91" s="311">
        <v>94.875</v>
      </c>
      <c r="I91" s="311">
        <v>81.806818181818187</v>
      </c>
      <c r="J91" s="311">
        <v>222.68181818181813</v>
      </c>
      <c r="K91" s="286">
        <f t="shared" si="2"/>
        <v>2.3471074380165282</v>
      </c>
      <c r="L91" s="286">
        <f t="shared" si="2"/>
        <v>2.7220447284345042</v>
      </c>
      <c r="M91" s="312">
        <v>168.05681818181822</v>
      </c>
    </row>
    <row r="92" spans="1:13" x14ac:dyDescent="0.3">
      <c r="A92" s="307"/>
      <c r="B92" s="308"/>
      <c r="C92" s="308"/>
      <c r="D92" s="308"/>
      <c r="E92" s="308"/>
      <c r="F92" s="309" t="s">
        <v>217</v>
      </c>
      <c r="G92" s="310">
        <v>15</v>
      </c>
      <c r="H92" s="311">
        <v>94</v>
      </c>
      <c r="I92" s="311">
        <v>79.75</v>
      </c>
      <c r="J92" s="311">
        <v>336.73333289623258</v>
      </c>
      <c r="K92" s="286">
        <f t="shared" si="2"/>
        <v>3.5822694988960913</v>
      </c>
      <c r="L92" s="286">
        <f t="shared" si="2"/>
        <v>4.2223615410185902</v>
      </c>
      <c r="M92" s="312">
        <v>287.75</v>
      </c>
    </row>
    <row r="93" spans="1:13" x14ac:dyDescent="0.3">
      <c r="A93" s="307"/>
      <c r="B93" s="308"/>
      <c r="C93" s="308"/>
      <c r="D93" s="308"/>
      <c r="E93" s="308"/>
      <c r="F93" s="309" t="s">
        <v>218</v>
      </c>
      <c r="G93" s="310">
        <v>20</v>
      </c>
      <c r="H93" s="311">
        <v>589.5</v>
      </c>
      <c r="I93" s="311">
        <v>563</v>
      </c>
      <c r="J93" s="311">
        <v>2631.3333301544189</v>
      </c>
      <c r="K93" s="286">
        <f t="shared" si="2"/>
        <v>4.4636697712543159</v>
      </c>
      <c r="L93" s="286">
        <f t="shared" si="2"/>
        <v>4.6737714567574047</v>
      </c>
      <c r="M93" s="312">
        <v>1417.285715825501</v>
      </c>
    </row>
    <row r="94" spans="1:13" x14ac:dyDescent="0.3">
      <c r="A94" s="307"/>
      <c r="B94" s="308"/>
      <c r="C94" s="308"/>
      <c r="D94" s="308"/>
      <c r="E94" s="308"/>
      <c r="F94" s="309" t="s">
        <v>219</v>
      </c>
      <c r="G94" s="310">
        <v>78</v>
      </c>
      <c r="H94" s="311">
        <v>2364.4499999999998</v>
      </c>
      <c r="I94" s="311">
        <v>2264.1999999999998</v>
      </c>
      <c r="J94" s="311">
        <v>4979</v>
      </c>
      <c r="K94" s="286">
        <f t="shared" si="2"/>
        <v>2.1057751274080654</v>
      </c>
      <c r="L94" s="286">
        <f t="shared" si="2"/>
        <v>2.1990106881017581</v>
      </c>
      <c r="M94" s="312">
        <v>3795.2857146263123</v>
      </c>
    </row>
    <row r="95" spans="1:13" x14ac:dyDescent="0.3">
      <c r="A95" s="307"/>
      <c r="B95" s="308"/>
      <c r="C95" s="308"/>
      <c r="D95" s="308"/>
      <c r="E95" s="308"/>
      <c r="F95" s="309" t="s">
        <v>220</v>
      </c>
      <c r="G95" s="310">
        <v>43</v>
      </c>
      <c r="H95" s="311">
        <v>653</v>
      </c>
      <c r="I95" s="311">
        <v>642</v>
      </c>
      <c r="J95" s="311">
        <v>1989.3</v>
      </c>
      <c r="K95" s="286">
        <f t="shared" si="2"/>
        <v>3.0464012251148542</v>
      </c>
      <c r="L95" s="286">
        <f t="shared" si="2"/>
        <v>3.0985981308411215</v>
      </c>
      <c r="M95" s="312">
        <v>1709.25</v>
      </c>
    </row>
    <row r="96" spans="1:13" x14ac:dyDescent="0.3">
      <c r="A96" s="307"/>
      <c r="B96" s="308"/>
      <c r="C96" s="308"/>
      <c r="D96" s="308"/>
      <c r="E96" s="308"/>
      <c r="F96" s="309" t="s">
        <v>221</v>
      </c>
      <c r="G96" s="310">
        <v>9</v>
      </c>
      <c r="H96" s="311">
        <v>223.3</v>
      </c>
      <c r="I96" s="311">
        <v>223.3</v>
      </c>
      <c r="J96" s="311">
        <v>473.65</v>
      </c>
      <c r="K96" s="286">
        <f t="shared" si="2"/>
        <v>2.1211374832064487</v>
      </c>
      <c r="L96" s="286">
        <f t="shared" si="2"/>
        <v>2.1211374832064487</v>
      </c>
      <c r="M96" s="312">
        <v>341</v>
      </c>
    </row>
    <row r="97" spans="1:13" x14ac:dyDescent="0.3">
      <c r="A97" s="307"/>
      <c r="B97" s="308"/>
      <c r="C97" s="308"/>
      <c r="D97" s="308"/>
      <c r="E97" s="308"/>
      <c r="F97" s="309" t="s">
        <v>222</v>
      </c>
      <c r="G97" s="310">
        <v>3.666666666666667</v>
      </c>
      <c r="H97" s="311">
        <v>7.6388888888888893</v>
      </c>
      <c r="I97" s="311">
        <v>7.0888888888888877</v>
      </c>
      <c r="J97" s="311">
        <v>28.6</v>
      </c>
      <c r="K97" s="286">
        <f t="shared" si="2"/>
        <v>3.7439999999999998</v>
      </c>
      <c r="L97" s="286">
        <f t="shared" si="2"/>
        <v>4.0344827586206904</v>
      </c>
      <c r="M97" s="312">
        <v>12.65</v>
      </c>
    </row>
    <row r="98" spans="1:13" x14ac:dyDescent="0.3">
      <c r="A98" s="307"/>
      <c r="B98" s="308"/>
      <c r="C98" s="308"/>
      <c r="D98" s="308"/>
      <c r="E98" s="308"/>
      <c r="F98" s="309" t="s">
        <v>223</v>
      </c>
      <c r="G98" s="310">
        <v>2</v>
      </c>
      <c r="H98" s="311">
        <v>2015</v>
      </c>
      <c r="I98" s="311">
        <v>2015</v>
      </c>
      <c r="J98" s="311">
        <v>4525</v>
      </c>
      <c r="K98" s="286">
        <f t="shared" si="2"/>
        <v>2.2456575682382134</v>
      </c>
      <c r="L98" s="286">
        <f t="shared" si="2"/>
        <v>2.2456575682382134</v>
      </c>
      <c r="M98" s="312">
        <v>4522.5</v>
      </c>
    </row>
    <row r="99" spans="1:13" x14ac:dyDescent="0.3">
      <c r="A99" s="307"/>
      <c r="B99" s="308"/>
      <c r="C99" s="308"/>
      <c r="D99" s="308"/>
      <c r="E99" s="308"/>
      <c r="F99" s="309" t="s">
        <v>224</v>
      </c>
      <c r="G99" s="310">
        <v>21.724137931034491</v>
      </c>
      <c r="H99" s="311">
        <v>128.53448275862067</v>
      </c>
      <c r="I99" s="311">
        <v>125.51724137931033</v>
      </c>
      <c r="J99" s="311">
        <v>319.94827586206895</v>
      </c>
      <c r="K99" s="286">
        <f t="shared" si="2"/>
        <v>2.4892018779342724</v>
      </c>
      <c r="L99" s="286">
        <f t="shared" si="2"/>
        <v>2.5490384615384616</v>
      </c>
      <c r="M99" s="312">
        <v>193.22413793103445</v>
      </c>
    </row>
    <row r="100" spans="1:13" x14ac:dyDescent="0.3">
      <c r="A100" s="307"/>
      <c r="B100" s="308"/>
      <c r="C100" s="308"/>
      <c r="D100" s="308"/>
      <c r="E100" s="308"/>
      <c r="F100" s="309" t="s">
        <v>123</v>
      </c>
      <c r="G100" s="310">
        <v>369.33019853709504</v>
      </c>
      <c r="H100" s="311">
        <v>10389.024735283872</v>
      </c>
      <c r="I100" s="311">
        <v>10153.5461302682</v>
      </c>
      <c r="J100" s="311">
        <v>27347.808371459105</v>
      </c>
      <c r="K100" s="286">
        <f t="shared" si="2"/>
        <v>2.6323749406985937</v>
      </c>
      <c r="L100" s="286">
        <f t="shared" si="2"/>
        <v>2.6934243485568059</v>
      </c>
      <c r="M100" s="312">
        <v>22225.924356023505</v>
      </c>
    </row>
    <row r="101" spans="1:13" x14ac:dyDescent="0.3">
      <c r="A101" s="307"/>
      <c r="B101" s="308"/>
      <c r="C101" s="308"/>
      <c r="D101" s="308" t="s">
        <v>49</v>
      </c>
      <c r="E101" s="308" t="s">
        <v>125</v>
      </c>
      <c r="F101" s="309" t="s">
        <v>225</v>
      </c>
      <c r="G101" s="310">
        <v>9.8999999999999986</v>
      </c>
      <c r="H101" s="311">
        <v>14.08</v>
      </c>
      <c r="I101" s="311">
        <v>9.625</v>
      </c>
      <c r="J101" s="311">
        <v>12.43</v>
      </c>
      <c r="K101" s="286">
        <f t="shared" si="2"/>
        <v>0.8828125</v>
      </c>
      <c r="L101" s="286">
        <f t="shared" si="2"/>
        <v>1.2914285714285714</v>
      </c>
      <c r="M101" s="312">
        <v>4.125</v>
      </c>
    </row>
    <row r="102" spans="1:13" x14ac:dyDescent="0.3">
      <c r="A102" s="307"/>
      <c r="B102" s="308"/>
      <c r="C102" s="308"/>
      <c r="D102" s="308"/>
      <c r="E102" s="308"/>
      <c r="F102" s="309" t="s">
        <v>226</v>
      </c>
      <c r="G102" s="310">
        <v>11.999999999999998</v>
      </c>
      <c r="H102" s="311">
        <v>306.85714285714283</v>
      </c>
      <c r="I102" s="311">
        <v>306.85714285714283</v>
      </c>
      <c r="J102" s="311">
        <v>1041.4285714285716</v>
      </c>
      <c r="K102" s="286">
        <f t="shared" si="2"/>
        <v>3.3938547486033528</v>
      </c>
      <c r="L102" s="286">
        <f t="shared" si="2"/>
        <v>3.3938547486033528</v>
      </c>
      <c r="M102" s="312">
        <v>978.85714387893677</v>
      </c>
    </row>
    <row r="103" spans="1:13" x14ac:dyDescent="0.3">
      <c r="A103" s="307"/>
      <c r="B103" s="308"/>
      <c r="C103" s="308"/>
      <c r="D103" s="308"/>
      <c r="E103" s="308"/>
      <c r="F103" s="309" t="s">
        <v>227</v>
      </c>
      <c r="G103" s="310">
        <v>1</v>
      </c>
      <c r="H103" s="311">
        <v>4</v>
      </c>
      <c r="I103" s="311">
        <v>2</v>
      </c>
      <c r="J103" s="311">
        <v>1.5</v>
      </c>
      <c r="K103" s="286">
        <f t="shared" si="2"/>
        <v>0.375</v>
      </c>
      <c r="L103" s="286">
        <f t="shared" si="2"/>
        <v>0.75</v>
      </c>
      <c r="M103" s="313"/>
    </row>
    <row r="104" spans="1:13" x14ac:dyDescent="0.3">
      <c r="A104" s="307"/>
      <c r="B104" s="308"/>
      <c r="C104" s="308"/>
      <c r="D104" s="308"/>
      <c r="E104" s="308"/>
      <c r="F104" s="309" t="s">
        <v>229</v>
      </c>
      <c r="G104" s="310">
        <v>3</v>
      </c>
      <c r="H104" s="311">
        <v>9.75</v>
      </c>
      <c r="I104" s="311">
        <v>7.5</v>
      </c>
      <c r="J104" s="311">
        <v>11.625</v>
      </c>
      <c r="K104" s="286">
        <f t="shared" si="2"/>
        <v>1.1923076923076923</v>
      </c>
      <c r="L104" s="286">
        <f t="shared" si="2"/>
        <v>1.55</v>
      </c>
      <c r="M104" s="312">
        <v>9.75</v>
      </c>
    </row>
    <row r="105" spans="1:13" x14ac:dyDescent="0.3">
      <c r="A105" s="307"/>
      <c r="B105" s="308"/>
      <c r="C105" s="308"/>
      <c r="D105" s="308"/>
      <c r="E105" s="308"/>
      <c r="F105" s="309" t="s">
        <v>231</v>
      </c>
      <c r="G105" s="310">
        <v>4.1999999999999993</v>
      </c>
      <c r="H105" s="311">
        <v>3.5</v>
      </c>
      <c r="I105" s="311">
        <v>2.8</v>
      </c>
      <c r="J105" s="311">
        <v>4.2</v>
      </c>
      <c r="K105" s="286">
        <f t="shared" si="2"/>
        <v>1.2</v>
      </c>
      <c r="L105" s="286">
        <f t="shared" si="2"/>
        <v>1.5000000000000002</v>
      </c>
      <c r="M105" s="312">
        <v>2.1</v>
      </c>
    </row>
    <row r="106" spans="1:13" x14ac:dyDescent="0.3">
      <c r="A106" s="307"/>
      <c r="B106" s="308"/>
      <c r="C106" s="308"/>
      <c r="D106" s="308"/>
      <c r="E106" s="308"/>
      <c r="F106" s="309" t="s">
        <v>232</v>
      </c>
      <c r="G106" s="310">
        <v>3</v>
      </c>
      <c r="H106" s="311">
        <v>25</v>
      </c>
      <c r="I106" s="311">
        <v>25</v>
      </c>
      <c r="J106" s="311">
        <v>42.5</v>
      </c>
      <c r="K106" s="286">
        <f t="shared" si="2"/>
        <v>1.7</v>
      </c>
      <c r="L106" s="286">
        <f t="shared" si="2"/>
        <v>1.7</v>
      </c>
      <c r="M106" s="312">
        <v>32.5</v>
      </c>
    </row>
    <row r="107" spans="1:13" x14ac:dyDescent="0.3">
      <c r="A107" s="307"/>
      <c r="B107" s="308"/>
      <c r="C107" s="308"/>
      <c r="D107" s="308"/>
      <c r="E107" s="308"/>
      <c r="F107" s="309" t="s">
        <v>234</v>
      </c>
      <c r="G107" s="310">
        <v>3</v>
      </c>
      <c r="H107" s="311">
        <v>2</v>
      </c>
      <c r="I107" s="311">
        <v>1.38</v>
      </c>
      <c r="J107" s="311">
        <v>2.75</v>
      </c>
      <c r="K107" s="286">
        <f t="shared" si="2"/>
        <v>1.375</v>
      </c>
      <c r="L107" s="286">
        <f t="shared" si="2"/>
        <v>1.992753623188406</v>
      </c>
      <c r="M107" s="312">
        <v>1.35</v>
      </c>
    </row>
    <row r="108" spans="1:13" x14ac:dyDescent="0.3">
      <c r="A108" s="307"/>
      <c r="B108" s="308"/>
      <c r="C108" s="308"/>
      <c r="D108" s="308"/>
      <c r="E108" s="308"/>
      <c r="F108" s="309" t="s">
        <v>235</v>
      </c>
      <c r="G108" s="310">
        <v>58</v>
      </c>
      <c r="H108" s="311">
        <v>1552.2149999999999</v>
      </c>
      <c r="I108" s="311">
        <v>1542</v>
      </c>
      <c r="J108" s="311">
        <v>4734.54999990344</v>
      </c>
      <c r="K108" s="286">
        <f t="shared" si="2"/>
        <v>3.0501895677489523</v>
      </c>
      <c r="L108" s="286">
        <f t="shared" si="2"/>
        <v>3.0703955900800519</v>
      </c>
      <c r="M108" s="312">
        <v>4228.9357151627537</v>
      </c>
    </row>
    <row r="109" spans="1:13" x14ac:dyDescent="0.3">
      <c r="A109" s="307"/>
      <c r="B109" s="308"/>
      <c r="C109" s="308"/>
      <c r="D109" s="308"/>
      <c r="E109" s="308"/>
      <c r="F109" s="309" t="s">
        <v>236</v>
      </c>
      <c r="G109" s="310">
        <v>3</v>
      </c>
      <c r="H109" s="311">
        <v>6.5</v>
      </c>
      <c r="I109" s="311">
        <v>6.5</v>
      </c>
      <c r="J109" s="311">
        <v>10.25</v>
      </c>
      <c r="K109" s="286">
        <f t="shared" si="2"/>
        <v>1.5769230769230769</v>
      </c>
      <c r="L109" s="286">
        <f t="shared" si="2"/>
        <v>1.5769230769230769</v>
      </c>
      <c r="M109" s="312">
        <v>4.75</v>
      </c>
    </row>
    <row r="110" spans="1:13" x14ac:dyDescent="0.3">
      <c r="A110" s="307"/>
      <c r="B110" s="308"/>
      <c r="C110" s="308"/>
      <c r="D110" s="308"/>
      <c r="E110" s="308"/>
      <c r="F110" s="309" t="s">
        <v>238</v>
      </c>
      <c r="G110" s="310">
        <v>9</v>
      </c>
      <c r="H110" s="311">
        <v>21</v>
      </c>
      <c r="I110" s="311">
        <v>20</v>
      </c>
      <c r="J110" s="311">
        <v>32.549999999999997</v>
      </c>
      <c r="K110" s="286">
        <f t="shared" si="2"/>
        <v>1.5499999999999998</v>
      </c>
      <c r="L110" s="286">
        <f t="shared" si="2"/>
        <v>1.6274999999999999</v>
      </c>
      <c r="M110" s="312">
        <v>4.5</v>
      </c>
    </row>
    <row r="111" spans="1:13" x14ac:dyDescent="0.3">
      <c r="A111" s="307"/>
      <c r="B111" s="308"/>
      <c r="C111" s="308"/>
      <c r="D111" s="308"/>
      <c r="E111" s="308"/>
      <c r="F111" s="309" t="s">
        <v>239</v>
      </c>
      <c r="G111" s="310">
        <v>3</v>
      </c>
      <c r="H111" s="311">
        <v>2.25</v>
      </c>
      <c r="I111" s="311">
        <v>1.2</v>
      </c>
      <c r="J111" s="311">
        <v>1.875</v>
      </c>
      <c r="K111" s="286">
        <f t="shared" si="2"/>
        <v>0.83333333333333337</v>
      </c>
      <c r="L111" s="286">
        <f t="shared" si="2"/>
        <v>1.5625</v>
      </c>
      <c r="M111" s="312">
        <v>0.375</v>
      </c>
    </row>
    <row r="112" spans="1:13" x14ac:dyDescent="0.3">
      <c r="A112" s="307"/>
      <c r="B112" s="308"/>
      <c r="C112" s="308"/>
      <c r="D112" s="308"/>
      <c r="E112" s="308"/>
      <c r="F112" s="309" t="s">
        <v>240</v>
      </c>
      <c r="G112" s="310">
        <v>5</v>
      </c>
      <c r="H112" s="311">
        <v>19.5</v>
      </c>
      <c r="I112" s="311">
        <v>19.5</v>
      </c>
      <c r="J112" s="311">
        <v>39.5</v>
      </c>
      <c r="K112" s="286">
        <f t="shared" si="2"/>
        <v>2.0256410256410255</v>
      </c>
      <c r="L112" s="286">
        <f t="shared" si="2"/>
        <v>2.0256410256410255</v>
      </c>
      <c r="M112" s="312">
        <v>16.5</v>
      </c>
    </row>
    <row r="113" spans="1:13" x14ac:dyDescent="0.3">
      <c r="A113" s="307"/>
      <c r="B113" s="308"/>
      <c r="C113" s="308"/>
      <c r="D113" s="308"/>
      <c r="E113" s="308"/>
      <c r="F113" s="309" t="s">
        <v>123</v>
      </c>
      <c r="G113" s="310">
        <v>114.1</v>
      </c>
      <c r="H113" s="311">
        <v>1966.6521428571427</v>
      </c>
      <c r="I113" s="311">
        <v>1944.3621428571432</v>
      </c>
      <c r="J113" s="311">
        <v>5935.1585713320101</v>
      </c>
      <c r="K113" s="286">
        <f t="shared" si="2"/>
        <v>3.0178995268118136</v>
      </c>
      <c r="L113" s="286">
        <f t="shared" si="2"/>
        <v>3.0524964668416095</v>
      </c>
      <c r="M113" s="312">
        <v>5283.7428590416912</v>
      </c>
    </row>
    <row r="114" spans="1:13" x14ac:dyDescent="0.3">
      <c r="A114" s="307"/>
      <c r="B114" s="308" t="s">
        <v>71</v>
      </c>
      <c r="C114" s="308" t="s">
        <v>8</v>
      </c>
      <c r="D114" s="308" t="s">
        <v>41</v>
      </c>
      <c r="E114" s="308" t="s">
        <v>125</v>
      </c>
      <c r="F114" s="309" t="s">
        <v>127</v>
      </c>
      <c r="G114" s="310">
        <v>1.0869565217391304</v>
      </c>
      <c r="H114" s="311">
        <v>0.65217391304347816</v>
      </c>
      <c r="I114" s="311">
        <v>0.65217391304347816</v>
      </c>
      <c r="J114" s="311">
        <v>0.81521739130434778</v>
      </c>
      <c r="K114" s="286">
        <f t="shared" si="2"/>
        <v>1.2500000000000002</v>
      </c>
      <c r="L114" s="286">
        <f t="shared" si="2"/>
        <v>1.2500000000000002</v>
      </c>
      <c r="M114" s="312">
        <v>0.81521739130434778</v>
      </c>
    </row>
    <row r="115" spans="1:13" x14ac:dyDescent="0.3">
      <c r="A115" s="307"/>
      <c r="B115" s="308"/>
      <c r="C115" s="308"/>
      <c r="D115" s="308"/>
      <c r="E115" s="308"/>
      <c r="F115" s="309" t="s">
        <v>130</v>
      </c>
      <c r="G115" s="310">
        <v>1</v>
      </c>
      <c r="H115" s="311">
        <v>0.5</v>
      </c>
      <c r="I115" s="311">
        <v>0.4</v>
      </c>
      <c r="J115" s="311">
        <v>0.5</v>
      </c>
      <c r="K115" s="286">
        <f t="shared" si="2"/>
        <v>1</v>
      </c>
      <c r="L115" s="286">
        <f t="shared" si="2"/>
        <v>1.25</v>
      </c>
      <c r="M115" s="313"/>
    </row>
    <row r="116" spans="1:13" x14ac:dyDescent="0.3">
      <c r="A116" s="307"/>
      <c r="B116" s="308"/>
      <c r="C116" s="308"/>
      <c r="D116" s="308"/>
      <c r="E116" s="308"/>
      <c r="F116" s="309" t="s">
        <v>132</v>
      </c>
      <c r="G116" s="310">
        <v>1</v>
      </c>
      <c r="H116" s="311">
        <v>40</v>
      </c>
      <c r="I116" s="311">
        <v>40</v>
      </c>
      <c r="J116" s="311">
        <v>140</v>
      </c>
      <c r="K116" s="286">
        <f t="shared" si="2"/>
        <v>3.5</v>
      </c>
      <c r="L116" s="286">
        <f t="shared" si="2"/>
        <v>3.5</v>
      </c>
      <c r="M116" s="312">
        <v>140</v>
      </c>
    </row>
    <row r="117" spans="1:13" x14ac:dyDescent="0.3">
      <c r="A117" s="307"/>
      <c r="B117" s="308"/>
      <c r="C117" s="308"/>
      <c r="D117" s="308"/>
      <c r="E117" s="308"/>
      <c r="F117" s="309" t="s">
        <v>133</v>
      </c>
      <c r="G117" s="310">
        <v>3.5575221238938055</v>
      </c>
      <c r="H117" s="311">
        <v>239.53982300884959</v>
      </c>
      <c r="I117" s="311">
        <v>239.53982300884959</v>
      </c>
      <c r="J117" s="311">
        <v>949.79911504424786</v>
      </c>
      <c r="K117" s="286">
        <f t="shared" si="2"/>
        <v>3.9650990099009897</v>
      </c>
      <c r="L117" s="286">
        <f t="shared" si="2"/>
        <v>3.9650990099009897</v>
      </c>
      <c r="M117" s="312">
        <v>948.67256637168134</v>
      </c>
    </row>
    <row r="118" spans="1:13" x14ac:dyDescent="0.3">
      <c r="A118" s="307"/>
      <c r="B118" s="308"/>
      <c r="C118" s="308"/>
      <c r="D118" s="308"/>
      <c r="E118" s="308"/>
      <c r="F118" s="309" t="s">
        <v>136</v>
      </c>
      <c r="G118" s="310">
        <v>2</v>
      </c>
      <c r="H118" s="311">
        <v>5</v>
      </c>
      <c r="I118" s="311">
        <v>5</v>
      </c>
      <c r="J118" s="311">
        <v>7</v>
      </c>
      <c r="K118" s="286">
        <f t="shared" si="2"/>
        <v>1.4</v>
      </c>
      <c r="L118" s="286">
        <f t="shared" si="2"/>
        <v>1.4</v>
      </c>
      <c r="M118" s="312">
        <v>5.8333331942558289</v>
      </c>
    </row>
    <row r="119" spans="1:13" x14ac:dyDescent="0.3">
      <c r="A119" s="307"/>
      <c r="B119" s="308"/>
      <c r="C119" s="308"/>
      <c r="D119" s="308"/>
      <c r="E119" s="308"/>
      <c r="F119" s="309" t="s">
        <v>123</v>
      </c>
      <c r="G119" s="310">
        <v>8.6444786456329368</v>
      </c>
      <c r="H119" s="311">
        <v>285.69199692189306</v>
      </c>
      <c r="I119" s="311">
        <v>285.5919969218931</v>
      </c>
      <c r="J119" s="311">
        <v>1098.1143324355521</v>
      </c>
      <c r="K119" s="286">
        <f t="shared" si="2"/>
        <v>3.8437000135351069</v>
      </c>
      <c r="L119" s="286">
        <f t="shared" si="2"/>
        <v>3.8450458845871536</v>
      </c>
      <c r="M119" s="312">
        <v>1095.3211169572417</v>
      </c>
    </row>
    <row r="120" spans="1:13" x14ac:dyDescent="0.3">
      <c r="A120" s="307"/>
      <c r="B120" s="308"/>
      <c r="C120" s="308"/>
      <c r="D120" s="308" t="s">
        <v>42</v>
      </c>
      <c r="E120" s="308" t="s">
        <v>125</v>
      </c>
      <c r="F120" s="309" t="s">
        <v>142</v>
      </c>
      <c r="G120" s="310">
        <v>1</v>
      </c>
      <c r="H120" s="311">
        <v>1</v>
      </c>
      <c r="I120" s="311">
        <v>1</v>
      </c>
      <c r="J120" s="311">
        <v>0.4</v>
      </c>
      <c r="K120" s="286">
        <f t="shared" si="2"/>
        <v>0.4</v>
      </c>
      <c r="L120" s="286">
        <f t="shared" si="2"/>
        <v>0.4</v>
      </c>
      <c r="M120" s="312">
        <v>0.35</v>
      </c>
    </row>
    <row r="121" spans="1:13" x14ac:dyDescent="0.3">
      <c r="A121" s="307"/>
      <c r="B121" s="308"/>
      <c r="C121" s="308"/>
      <c r="D121" s="308"/>
      <c r="E121" s="308"/>
      <c r="F121" s="309" t="s">
        <v>123</v>
      </c>
      <c r="G121" s="310">
        <v>1</v>
      </c>
      <c r="H121" s="311">
        <v>1</v>
      </c>
      <c r="I121" s="311">
        <v>1</v>
      </c>
      <c r="J121" s="311">
        <v>0.4</v>
      </c>
      <c r="K121" s="286">
        <f t="shared" si="2"/>
        <v>0.4</v>
      </c>
      <c r="L121" s="286">
        <f t="shared" si="2"/>
        <v>0.4</v>
      </c>
      <c r="M121" s="312">
        <v>0.35</v>
      </c>
    </row>
    <row r="122" spans="1:13" x14ac:dyDescent="0.3">
      <c r="A122" s="307"/>
      <c r="B122" s="308"/>
      <c r="C122" s="308"/>
      <c r="D122" s="308" t="s">
        <v>7</v>
      </c>
      <c r="E122" s="308" t="s">
        <v>125</v>
      </c>
      <c r="F122" s="309" t="s">
        <v>175</v>
      </c>
      <c r="G122" s="310">
        <v>2.1090909090909089</v>
      </c>
      <c r="H122" s="311">
        <v>22.145454545454545</v>
      </c>
      <c r="I122" s="311">
        <v>22.145454545454545</v>
      </c>
      <c r="J122" s="311">
        <v>84.521818181818176</v>
      </c>
      <c r="K122" s="286">
        <f t="shared" si="2"/>
        <v>3.8166666666666664</v>
      </c>
      <c r="L122" s="286">
        <f t="shared" si="2"/>
        <v>3.8166666666666664</v>
      </c>
      <c r="M122" s="312">
        <v>70.303028626875431</v>
      </c>
    </row>
    <row r="123" spans="1:13" x14ac:dyDescent="0.3">
      <c r="A123" s="307"/>
      <c r="B123" s="308"/>
      <c r="C123" s="308"/>
      <c r="D123" s="308"/>
      <c r="E123" s="308"/>
      <c r="F123" s="309" t="s">
        <v>123</v>
      </c>
      <c r="G123" s="310">
        <v>2.1090909090909089</v>
      </c>
      <c r="H123" s="311">
        <v>22.145454545454545</v>
      </c>
      <c r="I123" s="311">
        <v>22.145454545454545</v>
      </c>
      <c r="J123" s="311">
        <v>84.521818181818176</v>
      </c>
      <c r="K123" s="286">
        <f t="shared" si="2"/>
        <v>3.8166666666666664</v>
      </c>
      <c r="L123" s="286">
        <f t="shared" si="2"/>
        <v>3.8166666666666664</v>
      </c>
      <c r="M123" s="312">
        <v>70.303028626875431</v>
      </c>
    </row>
    <row r="124" spans="1:13" x14ac:dyDescent="0.3">
      <c r="A124" s="307"/>
      <c r="B124" s="308"/>
      <c r="C124" s="308"/>
      <c r="D124" s="308" t="s">
        <v>46</v>
      </c>
      <c r="E124" s="308" t="s">
        <v>125</v>
      </c>
      <c r="F124" s="309" t="s">
        <v>198</v>
      </c>
      <c r="G124" s="310">
        <v>1</v>
      </c>
      <c r="H124" s="311">
        <v>0.25</v>
      </c>
      <c r="I124" s="311">
        <v>0.25</v>
      </c>
      <c r="J124" s="311">
        <v>0.1</v>
      </c>
      <c r="K124" s="286">
        <f t="shared" si="2"/>
        <v>0.4</v>
      </c>
      <c r="L124" s="286">
        <f t="shared" si="2"/>
        <v>0.4</v>
      </c>
      <c r="M124" s="312">
        <v>0.1</v>
      </c>
    </row>
    <row r="125" spans="1:13" x14ac:dyDescent="0.3">
      <c r="A125" s="307"/>
      <c r="B125" s="308"/>
      <c r="C125" s="308"/>
      <c r="D125" s="308"/>
      <c r="E125" s="308"/>
      <c r="F125" s="309" t="s">
        <v>123</v>
      </c>
      <c r="G125" s="310">
        <v>1</v>
      </c>
      <c r="H125" s="311">
        <v>0.25</v>
      </c>
      <c r="I125" s="311">
        <v>0.25</v>
      </c>
      <c r="J125" s="311">
        <v>0.1</v>
      </c>
      <c r="K125" s="286">
        <f t="shared" si="2"/>
        <v>0.4</v>
      </c>
      <c r="L125" s="286">
        <f t="shared" si="2"/>
        <v>0.4</v>
      </c>
      <c r="M125" s="312">
        <v>0.1</v>
      </c>
    </row>
    <row r="126" spans="1:13" x14ac:dyDescent="0.3">
      <c r="A126" s="307"/>
      <c r="B126" s="308"/>
      <c r="C126" s="308"/>
      <c r="D126" s="308" t="s">
        <v>68</v>
      </c>
      <c r="E126" s="308" t="s">
        <v>125</v>
      </c>
      <c r="F126" s="309" t="s">
        <v>202</v>
      </c>
      <c r="G126" s="310">
        <v>1</v>
      </c>
      <c r="H126" s="311">
        <v>0.75</v>
      </c>
      <c r="I126" s="311">
        <v>0.75</v>
      </c>
      <c r="J126" s="311">
        <v>2.5</v>
      </c>
      <c r="K126" s="286">
        <f t="shared" si="2"/>
        <v>3.3333333333333335</v>
      </c>
      <c r="L126" s="286">
        <f t="shared" si="2"/>
        <v>3.3333333333333335</v>
      </c>
      <c r="M126" s="313"/>
    </row>
    <row r="127" spans="1:13" x14ac:dyDescent="0.3">
      <c r="A127" s="307"/>
      <c r="B127" s="308"/>
      <c r="C127" s="308"/>
      <c r="D127" s="308"/>
      <c r="E127" s="308"/>
      <c r="F127" s="309" t="s">
        <v>203</v>
      </c>
      <c r="G127" s="310">
        <v>2</v>
      </c>
      <c r="H127" s="311">
        <v>3.5</v>
      </c>
      <c r="I127" s="311">
        <v>3.5</v>
      </c>
      <c r="J127" s="311">
        <v>2.25</v>
      </c>
      <c r="K127" s="286">
        <f t="shared" si="2"/>
        <v>0.6428571428571429</v>
      </c>
      <c r="L127" s="286">
        <f t="shared" si="2"/>
        <v>0.6428571428571429</v>
      </c>
      <c r="M127" s="312">
        <v>1.9</v>
      </c>
    </row>
    <row r="128" spans="1:13" x14ac:dyDescent="0.3">
      <c r="A128" s="307"/>
      <c r="B128" s="308"/>
      <c r="C128" s="308"/>
      <c r="D128" s="308"/>
      <c r="E128" s="308"/>
      <c r="F128" s="309" t="s">
        <v>205</v>
      </c>
      <c r="G128" s="310">
        <v>1</v>
      </c>
      <c r="H128" s="311">
        <v>1</v>
      </c>
      <c r="I128" s="311">
        <v>1</v>
      </c>
      <c r="J128" s="311">
        <v>1.6</v>
      </c>
      <c r="K128" s="286">
        <f t="shared" si="2"/>
        <v>1.6</v>
      </c>
      <c r="L128" s="286">
        <f t="shared" si="2"/>
        <v>1.6</v>
      </c>
      <c r="M128" s="312">
        <v>1.5</v>
      </c>
    </row>
    <row r="129" spans="1:13" x14ac:dyDescent="0.3">
      <c r="A129" s="307"/>
      <c r="B129" s="308"/>
      <c r="C129" s="308"/>
      <c r="D129" s="308"/>
      <c r="E129" s="308"/>
      <c r="F129" s="309" t="s">
        <v>123</v>
      </c>
      <c r="G129" s="310">
        <v>4</v>
      </c>
      <c r="H129" s="311">
        <v>5.25</v>
      </c>
      <c r="I129" s="311">
        <v>5.25</v>
      </c>
      <c r="J129" s="311">
        <v>6.35</v>
      </c>
      <c r="K129" s="286">
        <f t="shared" si="2"/>
        <v>1.2095238095238094</v>
      </c>
      <c r="L129" s="286">
        <f t="shared" si="2"/>
        <v>1.2095238095238094</v>
      </c>
      <c r="M129" s="312">
        <v>3.4</v>
      </c>
    </row>
    <row r="130" spans="1:13" x14ac:dyDescent="0.3">
      <c r="A130" s="307"/>
      <c r="B130" s="308"/>
      <c r="C130" s="308"/>
      <c r="D130" s="308" t="s">
        <v>48</v>
      </c>
      <c r="E130" s="308" t="s">
        <v>125</v>
      </c>
      <c r="F130" s="309" t="s">
        <v>210</v>
      </c>
      <c r="G130" s="310">
        <v>3</v>
      </c>
      <c r="H130" s="311">
        <v>190</v>
      </c>
      <c r="I130" s="311">
        <v>190</v>
      </c>
      <c r="J130" s="311">
        <v>675</v>
      </c>
      <c r="K130" s="286">
        <f t="shared" si="2"/>
        <v>3.5526315789473686</v>
      </c>
      <c r="L130" s="286">
        <f t="shared" si="2"/>
        <v>3.5526315789473686</v>
      </c>
      <c r="M130" s="312">
        <v>654.9</v>
      </c>
    </row>
    <row r="131" spans="1:13" x14ac:dyDescent="0.3">
      <c r="A131" s="307"/>
      <c r="B131" s="308"/>
      <c r="C131" s="308"/>
      <c r="D131" s="308"/>
      <c r="E131" s="308"/>
      <c r="F131" s="309" t="s">
        <v>211</v>
      </c>
      <c r="G131" s="310">
        <v>1</v>
      </c>
      <c r="H131" s="311">
        <v>21</v>
      </c>
      <c r="I131" s="311">
        <v>5</v>
      </c>
      <c r="J131" s="311">
        <v>1.1499999999999999</v>
      </c>
      <c r="K131" s="286">
        <f t="shared" si="2"/>
        <v>5.4761904761904755E-2</v>
      </c>
      <c r="L131" s="286">
        <f t="shared" si="2"/>
        <v>0.22999999999999998</v>
      </c>
      <c r="M131" s="312">
        <v>0.5</v>
      </c>
    </row>
    <row r="132" spans="1:13" x14ac:dyDescent="0.3">
      <c r="A132" s="307"/>
      <c r="B132" s="308"/>
      <c r="C132" s="308"/>
      <c r="D132" s="308"/>
      <c r="E132" s="308"/>
      <c r="F132" s="309" t="s">
        <v>218</v>
      </c>
      <c r="G132" s="310">
        <v>2</v>
      </c>
      <c r="H132" s="311">
        <v>80</v>
      </c>
      <c r="I132" s="311">
        <v>75</v>
      </c>
      <c r="J132" s="311">
        <v>281.25</v>
      </c>
      <c r="K132" s="286">
        <f t="shared" ref="K132:L195" si="3">IFERROR($J132/H132,"")</f>
        <v>3.515625</v>
      </c>
      <c r="L132" s="286">
        <f t="shared" si="3"/>
        <v>3.75</v>
      </c>
      <c r="M132" s="312">
        <v>234.58332777023315</v>
      </c>
    </row>
    <row r="133" spans="1:13" x14ac:dyDescent="0.3">
      <c r="A133" s="307"/>
      <c r="B133" s="308"/>
      <c r="C133" s="308"/>
      <c r="D133" s="308"/>
      <c r="E133" s="308"/>
      <c r="F133" s="309" t="s">
        <v>219</v>
      </c>
      <c r="G133" s="310">
        <v>5</v>
      </c>
      <c r="H133" s="311">
        <v>23</v>
      </c>
      <c r="I133" s="311">
        <v>23</v>
      </c>
      <c r="J133" s="311">
        <v>10.85</v>
      </c>
      <c r="K133" s="286">
        <f t="shared" si="3"/>
        <v>0.47173913043478261</v>
      </c>
      <c r="L133" s="286">
        <f t="shared" si="3"/>
        <v>0.47173913043478261</v>
      </c>
      <c r="M133" s="312">
        <v>9.25</v>
      </c>
    </row>
    <row r="134" spans="1:13" x14ac:dyDescent="0.3">
      <c r="A134" s="307"/>
      <c r="B134" s="308"/>
      <c r="C134" s="308"/>
      <c r="D134" s="308"/>
      <c r="E134" s="308"/>
      <c r="F134" s="309" t="s">
        <v>220</v>
      </c>
      <c r="G134" s="310">
        <v>4</v>
      </c>
      <c r="H134" s="311">
        <v>2.25</v>
      </c>
      <c r="I134" s="311">
        <v>2.25</v>
      </c>
      <c r="J134" s="311">
        <v>0.72</v>
      </c>
      <c r="K134" s="286">
        <f t="shared" si="3"/>
        <v>0.32</v>
      </c>
      <c r="L134" s="286">
        <f t="shared" si="3"/>
        <v>0.32</v>
      </c>
      <c r="M134" s="312">
        <v>0.15</v>
      </c>
    </row>
    <row r="135" spans="1:13" x14ac:dyDescent="0.3">
      <c r="A135" s="307"/>
      <c r="B135" s="308"/>
      <c r="C135" s="308"/>
      <c r="D135" s="308"/>
      <c r="E135" s="308"/>
      <c r="F135" s="309" t="s">
        <v>222</v>
      </c>
      <c r="G135" s="310">
        <v>1.2222222222222223</v>
      </c>
      <c r="H135" s="311">
        <v>1.2222222222222223</v>
      </c>
      <c r="I135" s="311">
        <v>1.2222222222222223</v>
      </c>
      <c r="J135" s="311">
        <v>0.48888888888888893</v>
      </c>
      <c r="K135" s="286">
        <f t="shared" si="3"/>
        <v>0.4</v>
      </c>
      <c r="L135" s="286">
        <f t="shared" si="3"/>
        <v>0.4</v>
      </c>
      <c r="M135" s="312">
        <v>0.18333333333333335</v>
      </c>
    </row>
    <row r="136" spans="1:13" x14ac:dyDescent="0.3">
      <c r="A136" s="307"/>
      <c r="B136" s="308"/>
      <c r="C136" s="308"/>
      <c r="D136" s="308"/>
      <c r="E136" s="308"/>
      <c r="F136" s="309" t="s">
        <v>224</v>
      </c>
      <c r="G136" s="310">
        <v>6.0344827586206895</v>
      </c>
      <c r="H136" s="311">
        <v>5.2017241379310342</v>
      </c>
      <c r="I136" s="311">
        <v>3.5060344827586203</v>
      </c>
      <c r="J136" s="311">
        <v>4.2241379310344822</v>
      </c>
      <c r="K136" s="286">
        <f t="shared" si="3"/>
        <v>0.81206496519721572</v>
      </c>
      <c r="L136" s="286">
        <f t="shared" si="3"/>
        <v>1.2048192771084336</v>
      </c>
      <c r="M136" s="312">
        <v>2.7155172413793105</v>
      </c>
    </row>
    <row r="137" spans="1:13" x14ac:dyDescent="0.3">
      <c r="A137" s="307"/>
      <c r="B137" s="308"/>
      <c r="C137" s="308"/>
      <c r="D137" s="308"/>
      <c r="E137" s="308"/>
      <c r="F137" s="309" t="s">
        <v>123</v>
      </c>
      <c r="G137" s="310">
        <v>22.256704980842912</v>
      </c>
      <c r="H137" s="311">
        <v>322.67394636015331</v>
      </c>
      <c r="I137" s="311">
        <v>299.97825670498082</v>
      </c>
      <c r="J137" s="311">
        <v>973.68302681992327</v>
      </c>
      <c r="K137" s="286">
        <f t="shared" si="3"/>
        <v>3.0175446075003047</v>
      </c>
      <c r="L137" s="286">
        <f t="shared" si="3"/>
        <v>3.245845340642505</v>
      </c>
      <c r="M137" s="312">
        <v>902.28217834494603</v>
      </c>
    </row>
    <row r="138" spans="1:13" x14ac:dyDescent="0.3">
      <c r="A138" s="307"/>
      <c r="B138" s="308"/>
      <c r="C138" s="308"/>
      <c r="D138" s="308" t="s">
        <v>49</v>
      </c>
      <c r="E138" s="308" t="s">
        <v>125</v>
      </c>
      <c r="F138" s="309" t="s">
        <v>238</v>
      </c>
      <c r="G138" s="310">
        <v>6</v>
      </c>
      <c r="H138" s="311">
        <v>6.4050000000000002</v>
      </c>
      <c r="I138" s="311">
        <v>6.2024999999999997</v>
      </c>
      <c r="J138" s="311">
        <v>1.7</v>
      </c>
      <c r="K138" s="286">
        <f t="shared" si="3"/>
        <v>0.26541764246682276</v>
      </c>
      <c r="L138" s="286">
        <f t="shared" si="3"/>
        <v>0.27408303103587262</v>
      </c>
      <c r="M138" s="312">
        <v>0.25</v>
      </c>
    </row>
    <row r="139" spans="1:13" x14ac:dyDescent="0.3">
      <c r="A139" s="307"/>
      <c r="B139" s="308"/>
      <c r="C139" s="308"/>
      <c r="D139" s="308"/>
      <c r="E139" s="308"/>
      <c r="F139" s="309" t="s">
        <v>240</v>
      </c>
      <c r="G139" s="310">
        <v>2</v>
      </c>
      <c r="H139" s="311">
        <v>2</v>
      </c>
      <c r="I139" s="311">
        <v>2</v>
      </c>
      <c r="J139" s="311">
        <v>1.05</v>
      </c>
      <c r="K139" s="286">
        <f t="shared" si="3"/>
        <v>0.52500000000000002</v>
      </c>
      <c r="L139" s="286">
        <f t="shared" si="3"/>
        <v>0.52500000000000002</v>
      </c>
      <c r="M139" s="312">
        <v>0.25</v>
      </c>
    </row>
    <row r="140" spans="1:13" x14ac:dyDescent="0.3">
      <c r="A140" s="307"/>
      <c r="B140" s="308"/>
      <c r="C140" s="308"/>
      <c r="D140" s="308"/>
      <c r="E140" s="308"/>
      <c r="F140" s="309" t="s">
        <v>123</v>
      </c>
      <c r="G140" s="310">
        <v>8</v>
      </c>
      <c r="H140" s="311">
        <v>8.4050000000000011</v>
      </c>
      <c r="I140" s="311">
        <v>8.2025000000000006</v>
      </c>
      <c r="J140" s="311">
        <v>2.75</v>
      </c>
      <c r="K140" s="286">
        <f t="shared" si="3"/>
        <v>0.32718619869125515</v>
      </c>
      <c r="L140" s="286">
        <f t="shared" si="3"/>
        <v>0.33526363913441021</v>
      </c>
      <c r="M140" s="312">
        <v>0.5</v>
      </c>
    </row>
    <row r="141" spans="1:13" x14ac:dyDescent="0.3">
      <c r="A141" s="307"/>
      <c r="B141" s="308" t="s">
        <v>14</v>
      </c>
      <c r="C141" s="308" t="s">
        <v>8</v>
      </c>
      <c r="D141" s="308" t="s">
        <v>41</v>
      </c>
      <c r="E141" s="308" t="s">
        <v>125</v>
      </c>
      <c r="F141" s="309" t="s">
        <v>128</v>
      </c>
      <c r="G141" s="310">
        <v>11</v>
      </c>
      <c r="H141" s="311">
        <v>404</v>
      </c>
      <c r="I141" s="311">
        <v>400</v>
      </c>
      <c r="J141" s="311">
        <v>839.75</v>
      </c>
      <c r="K141" s="286">
        <f t="shared" si="3"/>
        <v>2.078589108910891</v>
      </c>
      <c r="L141" s="286">
        <f t="shared" si="3"/>
        <v>2.0993750000000002</v>
      </c>
      <c r="M141" s="312">
        <v>746.25</v>
      </c>
    </row>
    <row r="142" spans="1:13" x14ac:dyDescent="0.3">
      <c r="A142" s="307"/>
      <c r="B142" s="308"/>
      <c r="C142" s="308"/>
      <c r="D142" s="308"/>
      <c r="E142" s="308"/>
      <c r="F142" s="309" t="s">
        <v>123</v>
      </c>
      <c r="G142" s="310">
        <v>11</v>
      </c>
      <c r="H142" s="311">
        <v>404</v>
      </c>
      <c r="I142" s="311">
        <v>400</v>
      </c>
      <c r="J142" s="311">
        <v>839.75</v>
      </c>
      <c r="K142" s="286">
        <f t="shared" si="3"/>
        <v>2.078589108910891</v>
      </c>
      <c r="L142" s="286">
        <f t="shared" si="3"/>
        <v>2.0993750000000002</v>
      </c>
      <c r="M142" s="312">
        <v>746.25</v>
      </c>
    </row>
    <row r="143" spans="1:13" x14ac:dyDescent="0.3">
      <c r="A143" s="307"/>
      <c r="B143" s="308"/>
      <c r="C143" s="308"/>
      <c r="D143" s="308" t="s">
        <v>43</v>
      </c>
      <c r="E143" s="308" t="s">
        <v>125</v>
      </c>
      <c r="F143" s="309" t="s">
        <v>157</v>
      </c>
      <c r="G143" s="310">
        <v>1</v>
      </c>
      <c r="H143" s="311">
        <v>35</v>
      </c>
      <c r="I143" s="311">
        <v>15</v>
      </c>
      <c r="J143" s="311">
        <v>28</v>
      </c>
      <c r="K143" s="286">
        <f t="shared" si="3"/>
        <v>0.8</v>
      </c>
      <c r="L143" s="286">
        <f t="shared" si="3"/>
        <v>1.8666666666666667</v>
      </c>
      <c r="M143" s="312">
        <v>27.3</v>
      </c>
    </row>
    <row r="144" spans="1:13" x14ac:dyDescent="0.3">
      <c r="A144" s="307"/>
      <c r="B144" s="308"/>
      <c r="C144" s="308"/>
      <c r="D144" s="308"/>
      <c r="E144" s="308"/>
      <c r="F144" s="309" t="s">
        <v>160</v>
      </c>
      <c r="G144" s="310">
        <v>1</v>
      </c>
      <c r="H144" s="311">
        <v>0.5</v>
      </c>
      <c r="I144" s="311">
        <v>0.5</v>
      </c>
      <c r="J144" s="311">
        <v>1.5</v>
      </c>
      <c r="K144" s="286">
        <f t="shared" si="3"/>
        <v>3</v>
      </c>
      <c r="L144" s="286">
        <f t="shared" si="3"/>
        <v>3</v>
      </c>
      <c r="M144" s="312">
        <v>1</v>
      </c>
    </row>
    <row r="145" spans="1:13" x14ac:dyDescent="0.3">
      <c r="A145" s="307"/>
      <c r="B145" s="308"/>
      <c r="C145" s="308"/>
      <c r="D145" s="308"/>
      <c r="E145" s="308"/>
      <c r="F145" s="309" t="s">
        <v>123</v>
      </c>
      <c r="G145" s="310">
        <v>2</v>
      </c>
      <c r="H145" s="311">
        <v>35.5</v>
      </c>
      <c r="I145" s="311">
        <v>15.5</v>
      </c>
      <c r="J145" s="311">
        <v>29.5</v>
      </c>
      <c r="K145" s="286">
        <f t="shared" si="3"/>
        <v>0.83098591549295775</v>
      </c>
      <c r="L145" s="286">
        <f t="shared" si="3"/>
        <v>1.903225806451613</v>
      </c>
      <c r="M145" s="312">
        <v>28.3</v>
      </c>
    </row>
    <row r="146" spans="1:13" x14ac:dyDescent="0.3">
      <c r="A146" s="307"/>
      <c r="B146" s="308"/>
      <c r="C146" s="308"/>
      <c r="D146" s="308" t="s">
        <v>44</v>
      </c>
      <c r="E146" s="308" t="s">
        <v>125</v>
      </c>
      <c r="F146" s="309" t="s">
        <v>162</v>
      </c>
      <c r="G146" s="310">
        <v>1</v>
      </c>
      <c r="H146" s="311">
        <v>3</v>
      </c>
      <c r="I146" s="311">
        <v>3</v>
      </c>
      <c r="J146" s="311">
        <v>3</v>
      </c>
      <c r="K146" s="286">
        <f t="shared" si="3"/>
        <v>1</v>
      </c>
      <c r="L146" s="286">
        <f t="shared" si="3"/>
        <v>1</v>
      </c>
      <c r="M146" s="312">
        <v>2.5</v>
      </c>
    </row>
    <row r="147" spans="1:13" x14ac:dyDescent="0.3">
      <c r="A147" s="307"/>
      <c r="B147" s="308"/>
      <c r="C147" s="308"/>
      <c r="D147" s="308"/>
      <c r="E147" s="308"/>
      <c r="F147" s="309" t="s">
        <v>168</v>
      </c>
      <c r="G147" s="310">
        <v>1</v>
      </c>
      <c r="H147" s="311">
        <v>22</v>
      </c>
      <c r="I147" s="311">
        <v>22</v>
      </c>
      <c r="J147" s="311">
        <v>80</v>
      </c>
      <c r="K147" s="286">
        <f t="shared" si="3"/>
        <v>3.6363636363636362</v>
      </c>
      <c r="L147" s="286">
        <f t="shared" si="3"/>
        <v>3.6363636363636362</v>
      </c>
      <c r="M147" s="312">
        <v>75</v>
      </c>
    </row>
    <row r="148" spans="1:13" x14ac:dyDescent="0.3">
      <c r="A148" s="307"/>
      <c r="B148" s="308"/>
      <c r="C148" s="308"/>
      <c r="D148" s="308"/>
      <c r="E148" s="308"/>
      <c r="F148" s="309" t="s">
        <v>169</v>
      </c>
      <c r="G148" s="310">
        <v>1</v>
      </c>
      <c r="H148" s="311">
        <v>3</v>
      </c>
      <c r="I148" s="311">
        <v>3</v>
      </c>
      <c r="J148" s="311">
        <v>4</v>
      </c>
      <c r="K148" s="286">
        <f t="shared" si="3"/>
        <v>1.3333333333333333</v>
      </c>
      <c r="L148" s="286">
        <f t="shared" si="3"/>
        <v>1.3333333333333333</v>
      </c>
      <c r="M148" s="312">
        <v>3.75</v>
      </c>
    </row>
    <row r="149" spans="1:13" x14ac:dyDescent="0.3">
      <c r="A149" s="307"/>
      <c r="B149" s="308"/>
      <c r="C149" s="308"/>
      <c r="D149" s="308"/>
      <c r="E149" s="308"/>
      <c r="F149" s="309" t="s">
        <v>173</v>
      </c>
      <c r="G149" s="310">
        <v>2</v>
      </c>
      <c r="H149" s="311">
        <v>0.75</v>
      </c>
      <c r="I149" s="311">
        <v>0.75</v>
      </c>
      <c r="J149" s="311">
        <v>1.6</v>
      </c>
      <c r="K149" s="286">
        <f t="shared" si="3"/>
        <v>2.1333333333333333</v>
      </c>
      <c r="L149" s="286">
        <f t="shared" si="3"/>
        <v>2.1333333333333333</v>
      </c>
      <c r="M149" s="312">
        <v>0.75</v>
      </c>
    </row>
    <row r="150" spans="1:13" x14ac:dyDescent="0.3">
      <c r="A150" s="307"/>
      <c r="B150" s="308"/>
      <c r="C150" s="308"/>
      <c r="D150" s="308"/>
      <c r="E150" s="308"/>
      <c r="F150" s="309" t="s">
        <v>123</v>
      </c>
      <c r="G150" s="310">
        <v>5</v>
      </c>
      <c r="H150" s="311">
        <v>28.75</v>
      </c>
      <c r="I150" s="311">
        <v>28.75</v>
      </c>
      <c r="J150" s="311">
        <v>88.6</v>
      </c>
      <c r="K150" s="286">
        <f t="shared" si="3"/>
        <v>3.0817391304347823</v>
      </c>
      <c r="L150" s="286">
        <f t="shared" si="3"/>
        <v>3.0817391304347823</v>
      </c>
      <c r="M150" s="312">
        <v>82</v>
      </c>
    </row>
    <row r="151" spans="1:13" x14ac:dyDescent="0.3">
      <c r="A151" s="307"/>
      <c r="B151" s="308"/>
      <c r="C151" s="308"/>
      <c r="D151" s="308" t="s">
        <v>45</v>
      </c>
      <c r="E151" s="308" t="s">
        <v>125</v>
      </c>
      <c r="F151" s="309" t="s">
        <v>180</v>
      </c>
      <c r="G151" s="310">
        <v>1.2222222222222223</v>
      </c>
      <c r="H151" s="311">
        <v>7.3333333333333339</v>
      </c>
      <c r="I151" s="311">
        <v>7.3333333333333339</v>
      </c>
      <c r="J151" s="311">
        <v>9.1666666666666679</v>
      </c>
      <c r="K151" s="286">
        <f t="shared" si="3"/>
        <v>1.25</v>
      </c>
      <c r="L151" s="286">
        <f t="shared" si="3"/>
        <v>1.25</v>
      </c>
      <c r="M151" s="312">
        <v>6.1111111111111116</v>
      </c>
    </row>
    <row r="152" spans="1:13" x14ac:dyDescent="0.3">
      <c r="A152" s="307"/>
      <c r="B152" s="308"/>
      <c r="C152" s="308"/>
      <c r="D152" s="308"/>
      <c r="E152" s="308"/>
      <c r="F152" s="309" t="s">
        <v>123</v>
      </c>
      <c r="G152" s="310">
        <v>1.2222222222222223</v>
      </c>
      <c r="H152" s="311">
        <v>7.3333333333333339</v>
      </c>
      <c r="I152" s="311">
        <v>7.3333333333333339</v>
      </c>
      <c r="J152" s="311">
        <v>9.1666666666666679</v>
      </c>
      <c r="K152" s="286">
        <f t="shared" si="3"/>
        <v>1.25</v>
      </c>
      <c r="L152" s="286">
        <f t="shared" si="3"/>
        <v>1.25</v>
      </c>
      <c r="M152" s="312">
        <v>6.1111111111111116</v>
      </c>
    </row>
    <row r="153" spans="1:13" x14ac:dyDescent="0.3">
      <c r="A153" s="307"/>
      <c r="B153" s="308"/>
      <c r="C153" s="308"/>
      <c r="D153" s="308" t="s">
        <v>46</v>
      </c>
      <c r="E153" s="308" t="s">
        <v>125</v>
      </c>
      <c r="F153" s="309" t="s">
        <v>196</v>
      </c>
      <c r="G153" s="310">
        <v>2</v>
      </c>
      <c r="H153" s="311">
        <v>190</v>
      </c>
      <c r="I153" s="311">
        <v>190</v>
      </c>
      <c r="J153" s="311">
        <v>120.5</v>
      </c>
      <c r="K153" s="286">
        <f t="shared" si="3"/>
        <v>0.63421052631578945</v>
      </c>
      <c r="L153" s="286">
        <f t="shared" si="3"/>
        <v>0.63421052631578945</v>
      </c>
      <c r="M153" s="312">
        <v>106.65</v>
      </c>
    </row>
    <row r="154" spans="1:13" x14ac:dyDescent="0.3">
      <c r="A154" s="307"/>
      <c r="B154" s="308"/>
      <c r="C154" s="308"/>
      <c r="D154" s="308"/>
      <c r="E154" s="308"/>
      <c r="F154" s="309" t="s">
        <v>123</v>
      </c>
      <c r="G154" s="310">
        <v>2</v>
      </c>
      <c r="H154" s="311">
        <v>190</v>
      </c>
      <c r="I154" s="311">
        <v>190</v>
      </c>
      <c r="J154" s="311">
        <v>120.5</v>
      </c>
      <c r="K154" s="286">
        <f t="shared" si="3"/>
        <v>0.63421052631578945</v>
      </c>
      <c r="L154" s="286">
        <f t="shared" si="3"/>
        <v>0.63421052631578945</v>
      </c>
      <c r="M154" s="312">
        <v>106.65</v>
      </c>
    </row>
    <row r="155" spans="1:13" x14ac:dyDescent="0.3">
      <c r="A155" s="307"/>
      <c r="B155" s="308"/>
      <c r="C155" s="308"/>
      <c r="D155" s="308" t="s">
        <v>68</v>
      </c>
      <c r="E155" s="308" t="s">
        <v>125</v>
      </c>
      <c r="F155" s="309" t="s">
        <v>199</v>
      </c>
      <c r="G155" s="310">
        <v>1</v>
      </c>
      <c r="H155" s="311">
        <v>4</v>
      </c>
      <c r="I155" s="311">
        <v>4</v>
      </c>
      <c r="J155" s="311">
        <v>2</v>
      </c>
      <c r="K155" s="286">
        <f t="shared" si="3"/>
        <v>0.5</v>
      </c>
      <c r="L155" s="286">
        <f t="shared" si="3"/>
        <v>0.5</v>
      </c>
      <c r="M155" s="312">
        <v>1</v>
      </c>
    </row>
    <row r="156" spans="1:13" x14ac:dyDescent="0.3">
      <c r="A156" s="307"/>
      <c r="B156" s="308"/>
      <c r="C156" s="308"/>
      <c r="D156" s="308"/>
      <c r="E156" s="308"/>
      <c r="F156" s="309" t="s">
        <v>209</v>
      </c>
      <c r="G156" s="310">
        <v>1</v>
      </c>
      <c r="H156" s="311">
        <v>1</v>
      </c>
      <c r="I156" s="311">
        <v>0</v>
      </c>
      <c r="J156" s="311">
        <v>1.1538461446762085</v>
      </c>
      <c r="K156" s="286">
        <f t="shared" si="3"/>
        <v>1.1538461446762085</v>
      </c>
      <c r="L156" s="286" t="str">
        <f t="shared" si="3"/>
        <v/>
      </c>
      <c r="M156" s="313"/>
    </row>
    <row r="157" spans="1:13" x14ac:dyDescent="0.3">
      <c r="A157" s="307"/>
      <c r="B157" s="308"/>
      <c r="C157" s="308"/>
      <c r="D157" s="308"/>
      <c r="E157" s="308"/>
      <c r="F157" s="309" t="s">
        <v>123</v>
      </c>
      <c r="G157" s="310">
        <v>2</v>
      </c>
      <c r="H157" s="311">
        <v>5</v>
      </c>
      <c r="I157" s="311">
        <v>4</v>
      </c>
      <c r="J157" s="311">
        <v>3.1538461446762085</v>
      </c>
      <c r="K157" s="286">
        <f t="shared" si="3"/>
        <v>0.63076922893524168</v>
      </c>
      <c r="L157" s="286">
        <f t="shared" si="3"/>
        <v>0.78846153616905212</v>
      </c>
      <c r="M157" s="312">
        <v>1</v>
      </c>
    </row>
    <row r="158" spans="1:13" x14ac:dyDescent="0.3">
      <c r="A158" s="307"/>
      <c r="B158" s="308"/>
      <c r="C158" s="308"/>
      <c r="D158" s="308" t="s">
        <v>49</v>
      </c>
      <c r="E158" s="308" t="s">
        <v>125</v>
      </c>
      <c r="F158" s="309" t="s">
        <v>225</v>
      </c>
      <c r="G158" s="310">
        <v>7.6999999999999993</v>
      </c>
      <c r="H158" s="311">
        <v>44</v>
      </c>
      <c r="I158" s="311">
        <v>18.149999999999999</v>
      </c>
      <c r="J158" s="311">
        <v>41.334615314006797</v>
      </c>
      <c r="K158" s="286">
        <f t="shared" si="3"/>
        <v>0.93942307531833624</v>
      </c>
      <c r="L158" s="286">
        <f t="shared" si="3"/>
        <v>2.2773892734989971</v>
      </c>
      <c r="M158" s="312">
        <v>29.7</v>
      </c>
    </row>
    <row r="159" spans="1:13" x14ac:dyDescent="0.3">
      <c r="A159" s="307"/>
      <c r="B159" s="308"/>
      <c r="C159" s="308"/>
      <c r="D159" s="308"/>
      <c r="E159" s="308"/>
      <c r="F159" s="309" t="s">
        <v>227</v>
      </c>
      <c r="G159" s="310">
        <v>1</v>
      </c>
      <c r="H159" s="311">
        <v>12</v>
      </c>
      <c r="I159" s="311">
        <v>2</v>
      </c>
      <c r="J159" s="311">
        <v>2</v>
      </c>
      <c r="K159" s="286">
        <f t="shared" si="3"/>
        <v>0.16666666666666666</v>
      </c>
      <c r="L159" s="286">
        <f t="shared" si="3"/>
        <v>1</v>
      </c>
      <c r="M159" s="312">
        <v>1.5</v>
      </c>
    </row>
    <row r="160" spans="1:13" x14ac:dyDescent="0.3">
      <c r="A160" s="307"/>
      <c r="B160" s="308"/>
      <c r="C160" s="308"/>
      <c r="D160" s="308"/>
      <c r="E160" s="308"/>
      <c r="F160" s="309" t="s">
        <v>229</v>
      </c>
      <c r="G160" s="310">
        <v>3</v>
      </c>
      <c r="H160" s="311">
        <v>3</v>
      </c>
      <c r="I160" s="311">
        <v>3</v>
      </c>
      <c r="J160" s="311">
        <v>4.875</v>
      </c>
      <c r="K160" s="286">
        <f t="shared" si="3"/>
        <v>1.625</v>
      </c>
      <c r="L160" s="286">
        <f t="shared" si="3"/>
        <v>1.625</v>
      </c>
      <c r="M160" s="312">
        <v>4.2750000000000004</v>
      </c>
    </row>
    <row r="161" spans="1:13" x14ac:dyDescent="0.3">
      <c r="A161" s="307"/>
      <c r="B161" s="308"/>
      <c r="C161" s="308"/>
      <c r="D161" s="308"/>
      <c r="E161" s="308"/>
      <c r="F161" s="309" t="s">
        <v>230</v>
      </c>
      <c r="G161" s="310">
        <v>1</v>
      </c>
      <c r="H161" s="311">
        <v>5</v>
      </c>
      <c r="I161" s="311">
        <v>3</v>
      </c>
      <c r="J161" s="311">
        <v>5</v>
      </c>
      <c r="K161" s="286">
        <f t="shared" si="3"/>
        <v>1</v>
      </c>
      <c r="L161" s="286">
        <f t="shared" si="3"/>
        <v>1.6666666666666667</v>
      </c>
      <c r="M161" s="312">
        <v>4.6500000000000004</v>
      </c>
    </row>
    <row r="162" spans="1:13" x14ac:dyDescent="0.3">
      <c r="A162" s="307"/>
      <c r="B162" s="308"/>
      <c r="C162" s="308"/>
      <c r="D162" s="308"/>
      <c r="E162" s="308"/>
      <c r="F162" s="309" t="s">
        <v>231</v>
      </c>
      <c r="G162" s="310">
        <v>4.1999999999999993</v>
      </c>
      <c r="H162" s="311">
        <v>12.6</v>
      </c>
      <c r="I162" s="311">
        <v>10.5</v>
      </c>
      <c r="J162" s="311">
        <v>13.3</v>
      </c>
      <c r="K162" s="286">
        <f t="shared" si="3"/>
        <v>1.0555555555555556</v>
      </c>
      <c r="L162" s="286">
        <f t="shared" si="3"/>
        <v>1.2666666666666668</v>
      </c>
      <c r="M162" s="312">
        <v>11.725</v>
      </c>
    </row>
    <row r="163" spans="1:13" x14ac:dyDescent="0.3">
      <c r="A163" s="307"/>
      <c r="B163" s="308"/>
      <c r="C163" s="308"/>
      <c r="D163" s="308"/>
      <c r="E163" s="308"/>
      <c r="F163" s="309" t="s">
        <v>234</v>
      </c>
      <c r="G163" s="310">
        <v>3</v>
      </c>
      <c r="H163" s="311">
        <v>12</v>
      </c>
      <c r="I163" s="311">
        <v>7.5</v>
      </c>
      <c r="J163" s="311">
        <v>12.5</v>
      </c>
      <c r="K163" s="286">
        <f t="shared" si="3"/>
        <v>1.0416666666666667</v>
      </c>
      <c r="L163" s="286">
        <f t="shared" si="3"/>
        <v>1.6666666666666667</v>
      </c>
      <c r="M163" s="312">
        <v>11.45</v>
      </c>
    </row>
    <row r="164" spans="1:13" x14ac:dyDescent="0.3">
      <c r="A164" s="307"/>
      <c r="B164" s="308"/>
      <c r="C164" s="308"/>
      <c r="D164" s="308"/>
      <c r="E164" s="308"/>
      <c r="F164" s="309" t="s">
        <v>239</v>
      </c>
      <c r="G164" s="310">
        <v>3</v>
      </c>
      <c r="H164" s="311">
        <v>16.5</v>
      </c>
      <c r="I164" s="311">
        <v>8.25</v>
      </c>
      <c r="J164" s="311">
        <v>24</v>
      </c>
      <c r="K164" s="286">
        <f t="shared" si="3"/>
        <v>1.4545454545454546</v>
      </c>
      <c r="L164" s="286">
        <f t="shared" si="3"/>
        <v>2.9090909090909092</v>
      </c>
      <c r="M164" s="312">
        <v>22.5</v>
      </c>
    </row>
    <row r="165" spans="1:13" x14ac:dyDescent="0.3">
      <c r="A165" s="307"/>
      <c r="B165" s="308"/>
      <c r="C165" s="308"/>
      <c r="D165" s="308"/>
      <c r="E165" s="308"/>
      <c r="F165" s="309" t="s">
        <v>123</v>
      </c>
      <c r="G165" s="310">
        <v>22.9</v>
      </c>
      <c r="H165" s="311">
        <v>105.1</v>
      </c>
      <c r="I165" s="311">
        <v>52.4</v>
      </c>
      <c r="J165" s="311">
        <v>103.00961531400679</v>
      </c>
      <c r="K165" s="286">
        <f t="shared" si="3"/>
        <v>0.9801105167840799</v>
      </c>
      <c r="L165" s="286">
        <f t="shared" si="3"/>
        <v>1.9658323533207405</v>
      </c>
      <c r="M165" s="312">
        <v>85.8</v>
      </c>
    </row>
    <row r="166" spans="1:13" x14ac:dyDescent="0.3">
      <c r="A166" s="307"/>
      <c r="B166" s="308" t="s">
        <v>15</v>
      </c>
      <c r="C166" s="308" t="s">
        <v>8</v>
      </c>
      <c r="D166" s="308" t="s">
        <v>41</v>
      </c>
      <c r="E166" s="308" t="s">
        <v>125</v>
      </c>
      <c r="F166" s="309" t="s">
        <v>127</v>
      </c>
      <c r="G166" s="310">
        <v>1.0869565217391304</v>
      </c>
      <c r="H166" s="314"/>
      <c r="I166" s="314"/>
      <c r="J166" s="314"/>
      <c r="K166" s="286" t="str">
        <f t="shared" si="3"/>
        <v/>
      </c>
      <c r="L166" s="286" t="str">
        <f t="shared" si="3"/>
        <v/>
      </c>
      <c r="M166" s="313"/>
    </row>
    <row r="167" spans="1:13" x14ac:dyDescent="0.3">
      <c r="A167" s="307"/>
      <c r="B167" s="308"/>
      <c r="C167" s="308"/>
      <c r="D167" s="308"/>
      <c r="E167" s="308"/>
      <c r="F167" s="309" t="s">
        <v>123</v>
      </c>
      <c r="G167" s="310">
        <v>1.0869565217391304</v>
      </c>
      <c r="H167" s="314"/>
      <c r="I167" s="314"/>
      <c r="J167" s="314"/>
      <c r="K167" s="286" t="str">
        <f t="shared" si="3"/>
        <v/>
      </c>
      <c r="L167" s="286" t="str">
        <f t="shared" si="3"/>
        <v/>
      </c>
      <c r="M167" s="313"/>
    </row>
    <row r="168" spans="1:13" x14ac:dyDescent="0.3">
      <c r="A168" s="307"/>
      <c r="B168" s="308"/>
      <c r="C168" s="308"/>
      <c r="D168" s="308" t="s">
        <v>44</v>
      </c>
      <c r="E168" s="308" t="s">
        <v>125</v>
      </c>
      <c r="F168" s="309" t="s">
        <v>166</v>
      </c>
      <c r="G168" s="310">
        <v>1.1111111111111112</v>
      </c>
      <c r="H168" s="311">
        <v>0.27777777777777779</v>
      </c>
      <c r="I168" s="311">
        <v>0.27777777777777779</v>
      </c>
      <c r="J168" s="311">
        <v>0.55555555555555558</v>
      </c>
      <c r="K168" s="286">
        <f t="shared" si="3"/>
        <v>2</v>
      </c>
      <c r="L168" s="286">
        <f t="shared" si="3"/>
        <v>2</v>
      </c>
      <c r="M168" s="312">
        <v>0.44444444444444448</v>
      </c>
    </row>
    <row r="169" spans="1:13" x14ac:dyDescent="0.3">
      <c r="A169" s="307"/>
      <c r="B169" s="308"/>
      <c r="C169" s="308"/>
      <c r="D169" s="308"/>
      <c r="E169" s="308"/>
      <c r="F169" s="309" t="s">
        <v>168</v>
      </c>
      <c r="G169" s="310">
        <v>1</v>
      </c>
      <c r="H169" s="311">
        <v>6.25E-2</v>
      </c>
      <c r="I169" s="311">
        <v>6.25E-2</v>
      </c>
      <c r="J169" s="311">
        <v>2.5000000000000001E-2</v>
      </c>
      <c r="K169" s="286">
        <f t="shared" si="3"/>
        <v>0.4</v>
      </c>
      <c r="L169" s="286">
        <f t="shared" si="3"/>
        <v>0.4</v>
      </c>
      <c r="M169" s="313"/>
    </row>
    <row r="170" spans="1:13" x14ac:dyDescent="0.3">
      <c r="A170" s="307"/>
      <c r="B170" s="308"/>
      <c r="C170" s="308"/>
      <c r="D170" s="308"/>
      <c r="E170" s="308"/>
      <c r="F170" s="309" t="s">
        <v>123</v>
      </c>
      <c r="G170" s="310">
        <v>2.1111111111111112</v>
      </c>
      <c r="H170" s="311">
        <v>0.34027777777777779</v>
      </c>
      <c r="I170" s="311">
        <v>0.34027777777777779</v>
      </c>
      <c r="J170" s="311">
        <v>0.5805555555555556</v>
      </c>
      <c r="K170" s="286">
        <f t="shared" si="3"/>
        <v>1.7061224489795919</v>
      </c>
      <c r="L170" s="286">
        <f t="shared" si="3"/>
        <v>1.7061224489795919</v>
      </c>
      <c r="M170" s="312">
        <v>0.44444444444444448</v>
      </c>
    </row>
    <row r="171" spans="1:13" x14ac:dyDescent="0.3">
      <c r="A171" s="307"/>
      <c r="B171" s="308"/>
      <c r="C171" s="308"/>
      <c r="D171" s="308" t="s">
        <v>45</v>
      </c>
      <c r="E171" s="308" t="s">
        <v>125</v>
      </c>
      <c r="F171" s="309" t="s">
        <v>184</v>
      </c>
      <c r="G171" s="310">
        <v>1.1052631578947369</v>
      </c>
      <c r="H171" s="311">
        <v>1.1052631578947369</v>
      </c>
      <c r="I171" s="311">
        <v>1.1052631578947369</v>
      </c>
      <c r="J171" s="311">
        <v>1.1052631578947369</v>
      </c>
      <c r="K171" s="286">
        <f t="shared" si="3"/>
        <v>1</v>
      </c>
      <c r="L171" s="286">
        <f t="shared" si="3"/>
        <v>1</v>
      </c>
      <c r="M171" s="312">
        <v>1.05</v>
      </c>
    </row>
    <row r="172" spans="1:13" x14ac:dyDescent="0.3">
      <c r="A172" s="307"/>
      <c r="B172" s="308"/>
      <c r="C172" s="308"/>
      <c r="D172" s="308"/>
      <c r="E172" s="308"/>
      <c r="F172" s="309" t="s">
        <v>123</v>
      </c>
      <c r="G172" s="310">
        <v>1.1052631578947369</v>
      </c>
      <c r="H172" s="311">
        <v>1.1052631578947369</v>
      </c>
      <c r="I172" s="311">
        <v>1.1052631578947369</v>
      </c>
      <c r="J172" s="311">
        <v>1.1052631578947369</v>
      </c>
      <c r="K172" s="286">
        <f t="shared" si="3"/>
        <v>1</v>
      </c>
      <c r="L172" s="286">
        <f t="shared" si="3"/>
        <v>1</v>
      </c>
      <c r="M172" s="312">
        <v>1.05</v>
      </c>
    </row>
    <row r="173" spans="1:13" x14ac:dyDescent="0.3">
      <c r="A173" s="307"/>
      <c r="B173" s="308"/>
      <c r="C173" s="308"/>
      <c r="D173" s="308" t="s">
        <v>46</v>
      </c>
      <c r="E173" s="308" t="s">
        <v>125</v>
      </c>
      <c r="F173" s="309" t="s">
        <v>196</v>
      </c>
      <c r="G173" s="310">
        <v>1</v>
      </c>
      <c r="H173" s="311">
        <v>1</v>
      </c>
      <c r="I173" s="311">
        <v>1</v>
      </c>
      <c r="J173" s="311">
        <v>2</v>
      </c>
      <c r="K173" s="286">
        <f t="shared" si="3"/>
        <v>2</v>
      </c>
      <c r="L173" s="286">
        <f t="shared" si="3"/>
        <v>2</v>
      </c>
      <c r="M173" s="312">
        <v>1.75</v>
      </c>
    </row>
    <row r="174" spans="1:13" x14ac:dyDescent="0.3">
      <c r="A174" s="307"/>
      <c r="B174" s="308"/>
      <c r="C174" s="308"/>
      <c r="D174" s="308"/>
      <c r="E174" s="308"/>
      <c r="F174" s="309" t="s">
        <v>123</v>
      </c>
      <c r="G174" s="310">
        <v>1</v>
      </c>
      <c r="H174" s="311">
        <v>1</v>
      </c>
      <c r="I174" s="311">
        <v>1</v>
      </c>
      <c r="J174" s="311">
        <v>2</v>
      </c>
      <c r="K174" s="286">
        <f t="shared" si="3"/>
        <v>2</v>
      </c>
      <c r="L174" s="286">
        <f t="shared" si="3"/>
        <v>2</v>
      </c>
      <c r="M174" s="312">
        <v>1.75</v>
      </c>
    </row>
    <row r="175" spans="1:13" x14ac:dyDescent="0.3">
      <c r="A175" s="307"/>
      <c r="B175" s="308"/>
      <c r="C175" s="308"/>
      <c r="D175" s="308" t="s">
        <v>68</v>
      </c>
      <c r="E175" s="308" t="s">
        <v>125</v>
      </c>
      <c r="F175" s="309" t="s">
        <v>202</v>
      </c>
      <c r="G175" s="310">
        <v>1</v>
      </c>
      <c r="H175" s="311">
        <v>0.5</v>
      </c>
      <c r="I175" s="311">
        <v>0.5</v>
      </c>
      <c r="J175" s="311">
        <v>1</v>
      </c>
      <c r="K175" s="286">
        <f t="shared" si="3"/>
        <v>2</v>
      </c>
      <c r="L175" s="286">
        <f t="shared" si="3"/>
        <v>2</v>
      </c>
      <c r="M175" s="312">
        <v>0.95</v>
      </c>
    </row>
    <row r="176" spans="1:13" x14ac:dyDescent="0.3">
      <c r="A176" s="307"/>
      <c r="B176" s="308"/>
      <c r="C176" s="308"/>
      <c r="D176" s="308"/>
      <c r="E176" s="308"/>
      <c r="F176" s="309" t="s">
        <v>123</v>
      </c>
      <c r="G176" s="310">
        <v>1</v>
      </c>
      <c r="H176" s="311">
        <v>0.5</v>
      </c>
      <c r="I176" s="311">
        <v>0.5</v>
      </c>
      <c r="J176" s="311">
        <v>1</v>
      </c>
      <c r="K176" s="286">
        <f t="shared" si="3"/>
        <v>2</v>
      </c>
      <c r="L176" s="286">
        <f t="shared" si="3"/>
        <v>2</v>
      </c>
      <c r="M176" s="312">
        <v>0.95</v>
      </c>
    </row>
    <row r="177" spans="1:13" x14ac:dyDescent="0.3">
      <c r="A177" s="307"/>
      <c r="B177" s="308"/>
      <c r="C177" s="308"/>
      <c r="D177" s="308" t="s">
        <v>48</v>
      </c>
      <c r="E177" s="308" t="s">
        <v>125</v>
      </c>
      <c r="F177" s="309" t="s">
        <v>215</v>
      </c>
      <c r="G177" s="310">
        <v>1.3787878787878789</v>
      </c>
      <c r="H177" s="311">
        <v>1.3787878787878789</v>
      </c>
      <c r="I177" s="311">
        <v>1.3787878787878789</v>
      </c>
      <c r="J177" s="311">
        <v>0.34469696969696972</v>
      </c>
      <c r="K177" s="286">
        <f t="shared" si="3"/>
        <v>0.25</v>
      </c>
      <c r="L177" s="286">
        <f t="shared" si="3"/>
        <v>0.25</v>
      </c>
      <c r="M177" s="312">
        <v>0.27575757575757581</v>
      </c>
    </row>
    <row r="178" spans="1:13" x14ac:dyDescent="0.3">
      <c r="A178" s="307"/>
      <c r="B178" s="308"/>
      <c r="C178" s="308"/>
      <c r="D178" s="308"/>
      <c r="E178" s="308"/>
      <c r="F178" s="309" t="s">
        <v>220</v>
      </c>
      <c r="G178" s="310">
        <v>1</v>
      </c>
      <c r="H178" s="311">
        <v>1</v>
      </c>
      <c r="I178" s="311">
        <v>1</v>
      </c>
      <c r="J178" s="311">
        <v>0.3</v>
      </c>
      <c r="K178" s="286">
        <f t="shared" si="3"/>
        <v>0.3</v>
      </c>
      <c r="L178" s="286">
        <f t="shared" si="3"/>
        <v>0.3</v>
      </c>
      <c r="M178" s="312">
        <v>0.2</v>
      </c>
    </row>
    <row r="179" spans="1:13" x14ac:dyDescent="0.3">
      <c r="A179" s="307"/>
      <c r="B179" s="308"/>
      <c r="C179" s="308"/>
      <c r="D179" s="308"/>
      <c r="E179" s="308"/>
      <c r="F179" s="309" t="s">
        <v>222</v>
      </c>
      <c r="G179" s="310">
        <v>1.2222222222222223</v>
      </c>
      <c r="H179" s="311">
        <v>1.8333333333333335</v>
      </c>
      <c r="I179" s="311">
        <v>1.8333333333333335</v>
      </c>
      <c r="J179" s="311">
        <v>0.18333333333333335</v>
      </c>
      <c r="K179" s="286">
        <f t="shared" si="3"/>
        <v>0.1</v>
      </c>
      <c r="L179" s="286">
        <f t="shared" si="3"/>
        <v>0.1</v>
      </c>
      <c r="M179" s="312">
        <v>6.1111111111111116E-2</v>
      </c>
    </row>
    <row r="180" spans="1:13" x14ac:dyDescent="0.3">
      <c r="A180" s="307"/>
      <c r="B180" s="308"/>
      <c r="C180" s="308"/>
      <c r="D180" s="308"/>
      <c r="E180" s="308"/>
      <c r="F180" s="309" t="s">
        <v>123</v>
      </c>
      <c r="G180" s="310">
        <v>3.6010101010101012</v>
      </c>
      <c r="H180" s="311">
        <v>4.2121212121212128</v>
      </c>
      <c r="I180" s="311">
        <v>4.2121212121212128</v>
      </c>
      <c r="J180" s="311">
        <v>0.82803030303030312</v>
      </c>
      <c r="K180" s="286">
        <f t="shared" si="3"/>
        <v>0.19658273381294963</v>
      </c>
      <c r="L180" s="286">
        <f t="shared" si="3"/>
        <v>0.19658273381294963</v>
      </c>
      <c r="M180" s="312">
        <v>0.53686868686868694</v>
      </c>
    </row>
    <row r="181" spans="1:13" x14ac:dyDescent="0.3">
      <c r="A181" s="307"/>
      <c r="B181" s="308"/>
      <c r="C181" s="308"/>
      <c r="D181" s="308" t="s">
        <v>49</v>
      </c>
      <c r="E181" s="308" t="s">
        <v>125</v>
      </c>
      <c r="F181" s="309" t="s">
        <v>238</v>
      </c>
      <c r="G181" s="310">
        <v>2</v>
      </c>
      <c r="H181" s="311">
        <v>2</v>
      </c>
      <c r="I181" s="311">
        <v>2</v>
      </c>
      <c r="J181" s="311">
        <v>0.35</v>
      </c>
      <c r="K181" s="286">
        <f t="shared" si="3"/>
        <v>0.17499999999999999</v>
      </c>
      <c r="L181" s="286">
        <f t="shared" si="3"/>
        <v>0.17499999999999999</v>
      </c>
      <c r="M181" s="313"/>
    </row>
    <row r="182" spans="1:13" x14ac:dyDescent="0.3">
      <c r="A182" s="307"/>
      <c r="B182" s="308"/>
      <c r="C182" s="308"/>
      <c r="D182" s="308"/>
      <c r="E182" s="308"/>
      <c r="F182" s="309" t="s">
        <v>240</v>
      </c>
      <c r="G182" s="310">
        <v>1</v>
      </c>
      <c r="H182" s="311">
        <v>1</v>
      </c>
      <c r="I182" s="311">
        <v>1</v>
      </c>
      <c r="J182" s="311">
        <v>0.35</v>
      </c>
      <c r="K182" s="286">
        <f t="shared" si="3"/>
        <v>0.35</v>
      </c>
      <c r="L182" s="286">
        <f t="shared" si="3"/>
        <v>0.35</v>
      </c>
      <c r="M182" s="312">
        <v>0.1</v>
      </c>
    </row>
    <row r="183" spans="1:13" x14ac:dyDescent="0.3">
      <c r="A183" s="307"/>
      <c r="B183" s="308"/>
      <c r="C183" s="308"/>
      <c r="D183" s="308"/>
      <c r="E183" s="308"/>
      <c r="F183" s="309" t="s">
        <v>123</v>
      </c>
      <c r="G183" s="310">
        <v>3</v>
      </c>
      <c r="H183" s="311">
        <v>3</v>
      </c>
      <c r="I183" s="311">
        <v>3</v>
      </c>
      <c r="J183" s="311">
        <v>0.7</v>
      </c>
      <c r="K183" s="286">
        <f t="shared" si="3"/>
        <v>0.23333333333333331</v>
      </c>
      <c r="L183" s="286">
        <f t="shared" si="3"/>
        <v>0.23333333333333331</v>
      </c>
      <c r="M183" s="312">
        <v>0.1</v>
      </c>
    </row>
    <row r="184" spans="1:13" x14ac:dyDescent="0.3">
      <c r="A184" s="307"/>
      <c r="B184" s="308" t="s">
        <v>16</v>
      </c>
      <c r="C184" s="308" t="s">
        <v>8</v>
      </c>
      <c r="D184" s="308" t="s">
        <v>41</v>
      </c>
      <c r="E184" s="308" t="s">
        <v>125</v>
      </c>
      <c r="F184" s="309" t="s">
        <v>126</v>
      </c>
      <c r="G184" s="310">
        <v>8.4782608695652169</v>
      </c>
      <c r="H184" s="311">
        <v>220.43478260869566</v>
      </c>
      <c r="I184" s="311">
        <v>220.43478260869566</v>
      </c>
      <c r="J184" s="311">
        <v>100.29782608695652</v>
      </c>
      <c r="K184" s="286">
        <f t="shared" si="3"/>
        <v>0.45499999999999996</v>
      </c>
      <c r="L184" s="286">
        <f t="shared" si="3"/>
        <v>0.45499999999999996</v>
      </c>
      <c r="M184" s="312">
        <v>100.29782608695652</v>
      </c>
    </row>
    <row r="185" spans="1:13" x14ac:dyDescent="0.3">
      <c r="A185" s="307"/>
      <c r="B185" s="308"/>
      <c r="C185" s="308"/>
      <c r="D185" s="308"/>
      <c r="E185" s="308"/>
      <c r="F185" s="309" t="s">
        <v>127</v>
      </c>
      <c r="G185" s="310">
        <v>6.5217391304347831</v>
      </c>
      <c r="H185" s="311">
        <v>421.54150197628451</v>
      </c>
      <c r="I185" s="311">
        <v>421.54150197628451</v>
      </c>
      <c r="J185" s="311">
        <v>3743.0830039525686</v>
      </c>
      <c r="K185" s="286">
        <f t="shared" si="3"/>
        <v>8.8795124238162213</v>
      </c>
      <c r="L185" s="286">
        <f t="shared" si="3"/>
        <v>8.8795124238162213</v>
      </c>
      <c r="M185" s="312">
        <v>3743.0830039525686</v>
      </c>
    </row>
    <row r="186" spans="1:13" x14ac:dyDescent="0.3">
      <c r="A186" s="307"/>
      <c r="B186" s="308"/>
      <c r="C186" s="308"/>
      <c r="D186" s="308"/>
      <c r="E186" s="308"/>
      <c r="F186" s="309" t="s">
        <v>128</v>
      </c>
      <c r="G186" s="310">
        <v>3</v>
      </c>
      <c r="H186" s="311">
        <v>300</v>
      </c>
      <c r="I186" s="311">
        <v>300</v>
      </c>
      <c r="J186" s="311">
        <v>2200</v>
      </c>
      <c r="K186" s="286">
        <f t="shared" si="3"/>
        <v>7.333333333333333</v>
      </c>
      <c r="L186" s="286">
        <f t="shared" si="3"/>
        <v>7.333333333333333</v>
      </c>
      <c r="M186" s="312">
        <v>2200</v>
      </c>
    </row>
    <row r="187" spans="1:13" x14ac:dyDescent="0.3">
      <c r="A187" s="307"/>
      <c r="B187" s="308"/>
      <c r="C187" s="308"/>
      <c r="D187" s="308"/>
      <c r="E187" s="308"/>
      <c r="F187" s="309" t="s">
        <v>129</v>
      </c>
      <c r="G187" s="310">
        <v>5</v>
      </c>
      <c r="H187" s="311">
        <v>678</v>
      </c>
      <c r="I187" s="311">
        <v>678</v>
      </c>
      <c r="J187" s="311">
        <v>4029.5</v>
      </c>
      <c r="K187" s="286">
        <f t="shared" si="3"/>
        <v>5.9432153392330385</v>
      </c>
      <c r="L187" s="286">
        <f t="shared" si="3"/>
        <v>5.9432153392330385</v>
      </c>
      <c r="M187" s="312">
        <v>4019.5</v>
      </c>
    </row>
    <row r="188" spans="1:13" x14ac:dyDescent="0.3">
      <c r="A188" s="307"/>
      <c r="B188" s="308"/>
      <c r="C188" s="308"/>
      <c r="D188" s="308"/>
      <c r="E188" s="308"/>
      <c r="F188" s="309" t="s">
        <v>130</v>
      </c>
      <c r="G188" s="310">
        <v>2</v>
      </c>
      <c r="H188" s="311">
        <v>688</v>
      </c>
      <c r="I188" s="311">
        <v>688</v>
      </c>
      <c r="J188" s="311">
        <v>5952</v>
      </c>
      <c r="K188" s="286">
        <f t="shared" si="3"/>
        <v>8.6511627906976738</v>
      </c>
      <c r="L188" s="286">
        <f t="shared" si="3"/>
        <v>8.6511627906976738</v>
      </c>
      <c r="M188" s="312">
        <v>5952</v>
      </c>
    </row>
    <row r="189" spans="1:13" x14ac:dyDescent="0.3">
      <c r="A189" s="307"/>
      <c r="B189" s="308"/>
      <c r="C189" s="308"/>
      <c r="D189" s="308"/>
      <c r="E189" s="308"/>
      <c r="F189" s="309" t="s">
        <v>132</v>
      </c>
      <c r="G189" s="310">
        <v>19</v>
      </c>
      <c r="H189" s="311">
        <v>3232.909090909091</v>
      </c>
      <c r="I189" s="311">
        <v>3232.909090909091</v>
      </c>
      <c r="J189" s="311">
        <v>20350.818181818184</v>
      </c>
      <c r="K189" s="286">
        <f t="shared" si="3"/>
        <v>6.2948934255666167</v>
      </c>
      <c r="L189" s="286">
        <f t="shared" si="3"/>
        <v>6.2948934255666167</v>
      </c>
      <c r="M189" s="312">
        <v>20300.818181818184</v>
      </c>
    </row>
    <row r="190" spans="1:13" x14ac:dyDescent="0.3">
      <c r="A190" s="307"/>
      <c r="B190" s="308"/>
      <c r="C190" s="308"/>
      <c r="D190" s="308"/>
      <c r="E190" s="308"/>
      <c r="F190" s="309" t="s">
        <v>133</v>
      </c>
      <c r="G190" s="310">
        <v>1.1858407079646018</v>
      </c>
      <c r="H190" s="311">
        <v>474.33628318584067</v>
      </c>
      <c r="I190" s="311">
        <v>474.33628318584067</v>
      </c>
      <c r="J190" s="311">
        <v>5217.6991150442482</v>
      </c>
      <c r="K190" s="286">
        <f t="shared" si="3"/>
        <v>11.000000000000002</v>
      </c>
      <c r="L190" s="286">
        <f t="shared" si="3"/>
        <v>11.000000000000002</v>
      </c>
      <c r="M190" s="312">
        <v>5217.6991150442482</v>
      </c>
    </row>
    <row r="191" spans="1:13" x14ac:dyDescent="0.3">
      <c r="A191" s="307"/>
      <c r="B191" s="308"/>
      <c r="C191" s="308"/>
      <c r="D191" s="308"/>
      <c r="E191" s="308"/>
      <c r="F191" s="309" t="s">
        <v>135</v>
      </c>
      <c r="G191" s="310">
        <v>4.8888888888888893</v>
      </c>
      <c r="H191" s="311">
        <v>732.22222222222229</v>
      </c>
      <c r="I191" s="311">
        <v>732.22222222222229</v>
      </c>
      <c r="J191" s="311">
        <v>5901.1111111111113</v>
      </c>
      <c r="K191" s="286">
        <f t="shared" si="3"/>
        <v>8.0591805766312596</v>
      </c>
      <c r="L191" s="286">
        <f t="shared" si="3"/>
        <v>8.0591805766312596</v>
      </c>
      <c r="M191" s="312">
        <v>5864.4444444444453</v>
      </c>
    </row>
    <row r="192" spans="1:13" x14ac:dyDescent="0.3">
      <c r="A192" s="307"/>
      <c r="B192" s="308"/>
      <c r="C192" s="308"/>
      <c r="D192" s="308"/>
      <c r="E192" s="308"/>
      <c r="F192" s="309" t="s">
        <v>123</v>
      </c>
      <c r="G192" s="310">
        <v>50.074729596853494</v>
      </c>
      <c r="H192" s="311">
        <v>6747.443880902134</v>
      </c>
      <c r="I192" s="311">
        <v>6747.443880902134</v>
      </c>
      <c r="J192" s="311">
        <v>47494.509238013066</v>
      </c>
      <c r="K192" s="286">
        <f t="shared" si="3"/>
        <v>7.0388891076872575</v>
      </c>
      <c r="L192" s="286">
        <f t="shared" si="3"/>
        <v>7.0388891076872575</v>
      </c>
      <c r="M192" s="312">
        <v>47397.842571346402</v>
      </c>
    </row>
    <row r="193" spans="1:13" x14ac:dyDescent="0.3">
      <c r="A193" s="307"/>
      <c r="B193" s="308"/>
      <c r="C193" s="308"/>
      <c r="D193" s="308" t="s">
        <v>42</v>
      </c>
      <c r="E193" s="308" t="s">
        <v>125</v>
      </c>
      <c r="F193" s="309" t="s">
        <v>140</v>
      </c>
      <c r="G193" s="310">
        <v>1</v>
      </c>
      <c r="H193" s="311">
        <v>250</v>
      </c>
      <c r="I193" s="311">
        <v>250</v>
      </c>
      <c r="J193" s="311">
        <v>1750</v>
      </c>
      <c r="K193" s="286">
        <f t="shared" si="3"/>
        <v>7</v>
      </c>
      <c r="L193" s="286">
        <f t="shared" si="3"/>
        <v>7</v>
      </c>
      <c r="M193" s="312">
        <v>1660</v>
      </c>
    </row>
    <row r="194" spans="1:13" x14ac:dyDescent="0.3">
      <c r="A194" s="307"/>
      <c r="B194" s="308"/>
      <c r="C194" s="308"/>
      <c r="D194" s="308"/>
      <c r="E194" s="308"/>
      <c r="F194" s="309" t="s">
        <v>144</v>
      </c>
      <c r="G194" s="310">
        <v>1</v>
      </c>
      <c r="H194" s="311">
        <v>478</v>
      </c>
      <c r="I194" s="311">
        <v>478</v>
      </c>
      <c r="J194" s="311">
        <v>195</v>
      </c>
      <c r="K194" s="286">
        <f t="shared" si="3"/>
        <v>0.40794979079497906</v>
      </c>
      <c r="L194" s="286">
        <f t="shared" si="3"/>
        <v>0.40794979079497906</v>
      </c>
      <c r="M194" s="312">
        <v>195</v>
      </c>
    </row>
    <row r="195" spans="1:13" x14ac:dyDescent="0.3">
      <c r="A195" s="307"/>
      <c r="B195" s="308"/>
      <c r="C195" s="308"/>
      <c r="D195" s="308"/>
      <c r="E195" s="308"/>
      <c r="F195" s="309" t="s">
        <v>123</v>
      </c>
      <c r="G195" s="310">
        <v>2</v>
      </c>
      <c r="H195" s="311">
        <v>728</v>
      </c>
      <c r="I195" s="311">
        <v>728</v>
      </c>
      <c r="J195" s="311">
        <v>1945</v>
      </c>
      <c r="K195" s="286">
        <f t="shared" si="3"/>
        <v>2.6717032967032965</v>
      </c>
      <c r="L195" s="286">
        <f t="shared" si="3"/>
        <v>2.6717032967032965</v>
      </c>
      <c r="M195" s="312">
        <v>1855</v>
      </c>
    </row>
    <row r="196" spans="1:13" x14ac:dyDescent="0.3">
      <c r="A196" s="307"/>
      <c r="B196" s="308"/>
      <c r="C196" s="308"/>
      <c r="D196" s="308" t="s">
        <v>43</v>
      </c>
      <c r="E196" s="308" t="s">
        <v>125</v>
      </c>
      <c r="F196" s="309" t="s">
        <v>154</v>
      </c>
      <c r="G196" s="310">
        <v>1.0666666666666667</v>
      </c>
      <c r="H196" s="311">
        <v>117.33333333333331</v>
      </c>
      <c r="I196" s="311">
        <v>117.33333333333331</v>
      </c>
      <c r="J196" s="311">
        <v>528</v>
      </c>
      <c r="K196" s="286">
        <f t="shared" ref="K196:L259" si="4">IFERROR($J196/H196,"")</f>
        <v>4.5000000000000009</v>
      </c>
      <c r="L196" s="286">
        <f t="shared" si="4"/>
        <v>4.5000000000000009</v>
      </c>
      <c r="M196" s="312">
        <v>528</v>
      </c>
    </row>
    <row r="197" spans="1:13" x14ac:dyDescent="0.3">
      <c r="A197" s="307"/>
      <c r="B197" s="308"/>
      <c r="C197" s="308"/>
      <c r="D197" s="308"/>
      <c r="E197" s="308"/>
      <c r="F197" s="309" t="s">
        <v>123</v>
      </c>
      <c r="G197" s="310">
        <v>1.0666666666666667</v>
      </c>
      <c r="H197" s="311">
        <v>117.33333333333331</v>
      </c>
      <c r="I197" s="311">
        <v>117.33333333333331</v>
      </c>
      <c r="J197" s="311">
        <v>528</v>
      </c>
      <c r="K197" s="286">
        <f t="shared" si="4"/>
        <v>4.5000000000000009</v>
      </c>
      <c r="L197" s="286">
        <f t="shared" si="4"/>
        <v>4.5000000000000009</v>
      </c>
      <c r="M197" s="312">
        <v>528</v>
      </c>
    </row>
    <row r="198" spans="1:13" x14ac:dyDescent="0.3">
      <c r="A198" s="307"/>
      <c r="B198" s="308"/>
      <c r="C198" s="308"/>
      <c r="D198" s="308" t="s">
        <v>7</v>
      </c>
      <c r="E198" s="308" t="s">
        <v>125</v>
      </c>
      <c r="F198" s="309" t="s">
        <v>175</v>
      </c>
      <c r="G198" s="310">
        <v>4.2181818181818178</v>
      </c>
      <c r="H198" s="311">
        <v>629.56363636363631</v>
      </c>
      <c r="I198" s="311">
        <v>629.56363636363631</v>
      </c>
      <c r="J198" s="311">
        <v>5578.7563636363629</v>
      </c>
      <c r="K198" s="286">
        <f t="shared" si="4"/>
        <v>8.8613065326633169</v>
      </c>
      <c r="L198" s="286">
        <f t="shared" si="4"/>
        <v>8.8613065326633169</v>
      </c>
      <c r="M198" s="312">
        <v>5578.7563636363629</v>
      </c>
    </row>
    <row r="199" spans="1:13" x14ac:dyDescent="0.3">
      <c r="A199" s="307"/>
      <c r="B199" s="308"/>
      <c r="C199" s="308"/>
      <c r="D199" s="308"/>
      <c r="E199" s="308"/>
      <c r="F199" s="309" t="s">
        <v>176</v>
      </c>
      <c r="G199" s="310">
        <v>6.3888888888888884</v>
      </c>
      <c r="H199" s="311">
        <v>2154.333333333333</v>
      </c>
      <c r="I199" s="311">
        <v>2154.333333333333</v>
      </c>
      <c r="J199" s="311">
        <v>13603.222222222221</v>
      </c>
      <c r="K199" s="286">
        <f t="shared" si="4"/>
        <v>6.3143534994068808</v>
      </c>
      <c r="L199" s="286">
        <f t="shared" si="4"/>
        <v>6.3143534994068808</v>
      </c>
      <c r="M199" s="312">
        <v>13577.666666666666</v>
      </c>
    </row>
    <row r="200" spans="1:13" x14ac:dyDescent="0.3">
      <c r="A200" s="307"/>
      <c r="B200" s="308"/>
      <c r="C200" s="308"/>
      <c r="D200" s="308"/>
      <c r="E200" s="308"/>
      <c r="F200" s="309" t="s">
        <v>123</v>
      </c>
      <c r="G200" s="310">
        <v>10.607070707070706</v>
      </c>
      <c r="H200" s="311">
        <v>2783.8969696969693</v>
      </c>
      <c r="I200" s="311">
        <v>2783.8969696969693</v>
      </c>
      <c r="J200" s="311">
        <v>19181.978585858582</v>
      </c>
      <c r="K200" s="286">
        <f t="shared" si="4"/>
        <v>6.8903335125748439</v>
      </c>
      <c r="L200" s="286">
        <f t="shared" si="4"/>
        <v>6.8903335125748439</v>
      </c>
      <c r="M200" s="312">
        <v>19156.423030303027</v>
      </c>
    </row>
    <row r="201" spans="1:13" x14ac:dyDescent="0.3">
      <c r="A201" s="307"/>
      <c r="B201" s="308"/>
      <c r="C201" s="308"/>
      <c r="D201" s="308" t="s">
        <v>48</v>
      </c>
      <c r="E201" s="308" t="s">
        <v>125</v>
      </c>
      <c r="F201" s="309" t="s">
        <v>210</v>
      </c>
      <c r="G201" s="310">
        <v>4</v>
      </c>
      <c r="H201" s="311">
        <v>540</v>
      </c>
      <c r="I201" s="311">
        <v>540</v>
      </c>
      <c r="J201" s="311">
        <v>4130</v>
      </c>
      <c r="K201" s="286">
        <f t="shared" si="4"/>
        <v>7.6481481481481479</v>
      </c>
      <c r="L201" s="286">
        <f t="shared" si="4"/>
        <v>7.6481481481481479</v>
      </c>
      <c r="M201" s="312">
        <v>4100</v>
      </c>
    </row>
    <row r="202" spans="1:13" x14ac:dyDescent="0.3">
      <c r="A202" s="307"/>
      <c r="B202" s="308"/>
      <c r="C202" s="308"/>
      <c r="D202" s="308"/>
      <c r="E202" s="308"/>
      <c r="F202" s="309" t="s">
        <v>217</v>
      </c>
      <c r="G202" s="310">
        <v>1</v>
      </c>
      <c r="H202" s="311">
        <v>100</v>
      </c>
      <c r="I202" s="311">
        <v>100</v>
      </c>
      <c r="J202" s="311">
        <v>750</v>
      </c>
      <c r="K202" s="286">
        <f t="shared" si="4"/>
        <v>7.5</v>
      </c>
      <c r="L202" s="286">
        <f t="shared" si="4"/>
        <v>7.5</v>
      </c>
      <c r="M202" s="312">
        <v>750</v>
      </c>
    </row>
    <row r="203" spans="1:13" x14ac:dyDescent="0.3">
      <c r="A203" s="307"/>
      <c r="B203" s="308"/>
      <c r="C203" s="308"/>
      <c r="D203" s="308"/>
      <c r="E203" s="308"/>
      <c r="F203" s="309" t="s">
        <v>218</v>
      </c>
      <c r="G203" s="310">
        <v>7</v>
      </c>
      <c r="H203" s="311">
        <v>695</v>
      </c>
      <c r="I203" s="311">
        <v>695</v>
      </c>
      <c r="J203" s="311">
        <v>4920</v>
      </c>
      <c r="K203" s="286">
        <f t="shared" si="4"/>
        <v>7.0791366906474824</v>
      </c>
      <c r="L203" s="286">
        <f t="shared" si="4"/>
        <v>7.0791366906474824</v>
      </c>
      <c r="M203" s="312">
        <v>4845</v>
      </c>
    </row>
    <row r="204" spans="1:13" x14ac:dyDescent="0.3">
      <c r="A204" s="307"/>
      <c r="B204" s="308"/>
      <c r="C204" s="308"/>
      <c r="D204" s="308"/>
      <c r="E204" s="308"/>
      <c r="F204" s="309" t="s">
        <v>219</v>
      </c>
      <c r="G204" s="310">
        <v>1</v>
      </c>
      <c r="H204" s="311">
        <v>75</v>
      </c>
      <c r="I204" s="311">
        <v>75</v>
      </c>
      <c r="J204" s="311">
        <v>550</v>
      </c>
      <c r="K204" s="286">
        <f t="shared" si="4"/>
        <v>7.333333333333333</v>
      </c>
      <c r="L204" s="286">
        <f t="shared" si="4"/>
        <v>7.333333333333333</v>
      </c>
      <c r="M204" s="312">
        <v>550</v>
      </c>
    </row>
    <row r="205" spans="1:13" x14ac:dyDescent="0.3">
      <c r="A205" s="307"/>
      <c r="B205" s="308"/>
      <c r="C205" s="308"/>
      <c r="D205" s="308"/>
      <c r="E205" s="308"/>
      <c r="F205" s="309" t="s">
        <v>220</v>
      </c>
      <c r="G205" s="310">
        <v>1</v>
      </c>
      <c r="H205" s="311">
        <v>360</v>
      </c>
      <c r="I205" s="311">
        <v>360</v>
      </c>
      <c r="J205" s="311">
        <v>2160</v>
      </c>
      <c r="K205" s="286">
        <f t="shared" si="4"/>
        <v>6</v>
      </c>
      <c r="L205" s="286">
        <f t="shared" si="4"/>
        <v>6</v>
      </c>
      <c r="M205" s="312">
        <v>2120</v>
      </c>
    </row>
    <row r="206" spans="1:13" x14ac:dyDescent="0.3">
      <c r="A206" s="307"/>
      <c r="B206" s="308"/>
      <c r="C206" s="308"/>
      <c r="D206" s="308"/>
      <c r="E206" s="308"/>
      <c r="F206" s="309" t="s">
        <v>123</v>
      </c>
      <c r="G206" s="310">
        <v>14</v>
      </c>
      <c r="H206" s="311">
        <v>1770</v>
      </c>
      <c r="I206" s="311">
        <v>1770</v>
      </c>
      <c r="J206" s="311">
        <v>12510</v>
      </c>
      <c r="K206" s="286">
        <f t="shared" si="4"/>
        <v>7.0677966101694913</v>
      </c>
      <c r="L206" s="286">
        <f t="shared" si="4"/>
        <v>7.0677966101694913</v>
      </c>
      <c r="M206" s="312">
        <v>12365</v>
      </c>
    </row>
    <row r="207" spans="1:13" x14ac:dyDescent="0.3">
      <c r="A207" s="307"/>
      <c r="B207" s="308" t="s">
        <v>17</v>
      </c>
      <c r="C207" s="308" t="s">
        <v>8</v>
      </c>
      <c r="D207" s="308" t="s">
        <v>41</v>
      </c>
      <c r="E207" s="308" t="s">
        <v>125</v>
      </c>
      <c r="F207" s="309" t="s">
        <v>127</v>
      </c>
      <c r="G207" s="310">
        <v>2.1739130434782608</v>
      </c>
      <c r="H207" s="311">
        <v>94.565217391304344</v>
      </c>
      <c r="I207" s="311">
        <v>94.565217391304344</v>
      </c>
      <c r="J207" s="311">
        <v>684.78260869565224</v>
      </c>
      <c r="K207" s="286">
        <f t="shared" si="4"/>
        <v>7.2413793103448283</v>
      </c>
      <c r="L207" s="286">
        <f t="shared" si="4"/>
        <v>7.2413793103448283</v>
      </c>
      <c r="M207" s="312">
        <v>684.78260869565224</v>
      </c>
    </row>
    <row r="208" spans="1:13" x14ac:dyDescent="0.3">
      <c r="A208" s="307"/>
      <c r="B208" s="308"/>
      <c r="C208" s="308"/>
      <c r="D208" s="308"/>
      <c r="E208" s="308"/>
      <c r="F208" s="309" t="s">
        <v>130</v>
      </c>
      <c r="G208" s="310">
        <v>1</v>
      </c>
      <c r="H208" s="311">
        <v>169</v>
      </c>
      <c r="I208" s="311">
        <v>169</v>
      </c>
      <c r="J208" s="311">
        <v>1352</v>
      </c>
      <c r="K208" s="286">
        <f t="shared" si="4"/>
        <v>8</v>
      </c>
      <c r="L208" s="286">
        <f t="shared" si="4"/>
        <v>8</v>
      </c>
      <c r="M208" s="312">
        <v>1352</v>
      </c>
    </row>
    <row r="209" spans="1:13" x14ac:dyDescent="0.3">
      <c r="A209" s="307"/>
      <c r="B209" s="308"/>
      <c r="C209" s="308"/>
      <c r="D209" s="308"/>
      <c r="E209" s="308"/>
      <c r="F209" s="309" t="s">
        <v>123</v>
      </c>
      <c r="G209" s="310">
        <v>3.1739130434782608</v>
      </c>
      <c r="H209" s="311">
        <v>263.56521739130437</v>
      </c>
      <c r="I209" s="311">
        <v>263.56521739130437</v>
      </c>
      <c r="J209" s="311">
        <v>2036.7826086956522</v>
      </c>
      <c r="K209" s="286">
        <f t="shared" si="4"/>
        <v>7.7278126031012864</v>
      </c>
      <c r="L209" s="286">
        <f t="shared" si="4"/>
        <v>7.7278126031012864</v>
      </c>
      <c r="M209" s="312">
        <v>2036.7826086956522</v>
      </c>
    </row>
    <row r="210" spans="1:13" x14ac:dyDescent="0.3">
      <c r="A210" s="307"/>
      <c r="B210" s="308"/>
      <c r="C210" s="308"/>
      <c r="D210" s="308" t="s">
        <v>68</v>
      </c>
      <c r="E210" s="308" t="s">
        <v>125</v>
      </c>
      <c r="F210" s="309" t="s">
        <v>206</v>
      </c>
      <c r="G210" s="310">
        <v>1</v>
      </c>
      <c r="H210" s="311">
        <v>1</v>
      </c>
      <c r="I210" s="311">
        <v>1</v>
      </c>
      <c r="J210" s="311">
        <v>0.75</v>
      </c>
      <c r="K210" s="286">
        <f t="shared" si="4"/>
        <v>0.75</v>
      </c>
      <c r="L210" s="286">
        <f t="shared" si="4"/>
        <v>0.75</v>
      </c>
      <c r="M210" s="312">
        <v>0.75</v>
      </c>
    </row>
    <row r="211" spans="1:13" x14ac:dyDescent="0.3">
      <c r="A211" s="307"/>
      <c r="B211" s="308"/>
      <c r="C211" s="308"/>
      <c r="D211" s="308"/>
      <c r="E211" s="308"/>
      <c r="F211" s="309" t="s">
        <v>123</v>
      </c>
      <c r="G211" s="310">
        <v>1</v>
      </c>
      <c r="H211" s="311">
        <v>1</v>
      </c>
      <c r="I211" s="311">
        <v>1</v>
      </c>
      <c r="J211" s="311">
        <v>0.75</v>
      </c>
      <c r="K211" s="286">
        <f t="shared" si="4"/>
        <v>0.75</v>
      </c>
      <c r="L211" s="286">
        <f t="shared" si="4"/>
        <v>0.75</v>
      </c>
      <c r="M211" s="312">
        <v>0.75</v>
      </c>
    </row>
    <row r="212" spans="1:13" x14ac:dyDescent="0.3">
      <c r="A212" s="307"/>
      <c r="B212" s="308"/>
      <c r="C212" s="308"/>
      <c r="D212" s="308" t="s">
        <v>48</v>
      </c>
      <c r="E212" s="308" t="s">
        <v>125</v>
      </c>
      <c r="F212" s="309" t="s">
        <v>212</v>
      </c>
      <c r="G212" s="310">
        <v>5</v>
      </c>
      <c r="H212" s="311">
        <v>528</v>
      </c>
      <c r="I212" s="311">
        <v>528</v>
      </c>
      <c r="J212" s="311">
        <v>2760</v>
      </c>
      <c r="K212" s="286">
        <f t="shared" si="4"/>
        <v>5.2272727272727275</v>
      </c>
      <c r="L212" s="286">
        <f t="shared" si="4"/>
        <v>5.2272727272727275</v>
      </c>
      <c r="M212" s="312">
        <v>2760</v>
      </c>
    </row>
    <row r="213" spans="1:13" x14ac:dyDescent="0.3">
      <c r="A213" s="307"/>
      <c r="B213" s="308"/>
      <c r="C213" s="308"/>
      <c r="D213" s="308"/>
      <c r="E213" s="308"/>
      <c r="F213" s="309" t="s">
        <v>215</v>
      </c>
      <c r="G213" s="310">
        <v>1.3787878787878789</v>
      </c>
      <c r="H213" s="311">
        <v>68.939393939393938</v>
      </c>
      <c r="I213" s="311">
        <v>68.939393939393938</v>
      </c>
      <c r="J213" s="311">
        <v>413.63636363636368</v>
      </c>
      <c r="K213" s="286">
        <f t="shared" si="4"/>
        <v>6.0000000000000009</v>
      </c>
      <c r="L213" s="286">
        <f t="shared" si="4"/>
        <v>6.0000000000000009</v>
      </c>
      <c r="M213" s="312">
        <v>413.63636363636368</v>
      </c>
    </row>
    <row r="214" spans="1:13" x14ac:dyDescent="0.3">
      <c r="A214" s="307"/>
      <c r="B214" s="308"/>
      <c r="C214" s="308"/>
      <c r="D214" s="308"/>
      <c r="E214" s="308"/>
      <c r="F214" s="309" t="s">
        <v>123</v>
      </c>
      <c r="G214" s="310">
        <v>6.3787878787878789</v>
      </c>
      <c r="H214" s="311">
        <v>596.93939393939399</v>
      </c>
      <c r="I214" s="311">
        <v>596.93939393939399</v>
      </c>
      <c r="J214" s="311">
        <v>3173.6363636363635</v>
      </c>
      <c r="K214" s="286">
        <f t="shared" si="4"/>
        <v>5.3165135286055119</v>
      </c>
      <c r="L214" s="286">
        <f t="shared" si="4"/>
        <v>5.3165135286055119</v>
      </c>
      <c r="M214" s="312">
        <v>3173.6363636363635</v>
      </c>
    </row>
    <row r="215" spans="1:13" x14ac:dyDescent="0.3">
      <c r="A215" s="307"/>
      <c r="B215" s="308" t="s">
        <v>72</v>
      </c>
      <c r="C215" s="308" t="s">
        <v>8</v>
      </c>
      <c r="D215" s="308" t="s">
        <v>41</v>
      </c>
      <c r="E215" s="308" t="s">
        <v>125</v>
      </c>
      <c r="F215" s="309" t="s">
        <v>128</v>
      </c>
      <c r="G215" s="310">
        <v>4</v>
      </c>
      <c r="H215" s="311">
        <v>9.75</v>
      </c>
      <c r="I215" s="311">
        <v>9.75</v>
      </c>
      <c r="J215" s="311">
        <v>4.47</v>
      </c>
      <c r="K215" s="286">
        <f t="shared" si="4"/>
        <v>0.45846153846153842</v>
      </c>
      <c r="L215" s="286">
        <f t="shared" si="4"/>
        <v>0.45846153846153842</v>
      </c>
      <c r="M215" s="312">
        <v>1.37</v>
      </c>
    </row>
    <row r="216" spans="1:13" x14ac:dyDescent="0.3">
      <c r="A216" s="307"/>
      <c r="B216" s="308"/>
      <c r="C216" s="308"/>
      <c r="D216" s="308"/>
      <c r="E216" s="308"/>
      <c r="F216" s="309" t="s">
        <v>129</v>
      </c>
      <c r="G216" s="310">
        <v>9</v>
      </c>
      <c r="H216" s="311">
        <v>6.25</v>
      </c>
      <c r="I216" s="311">
        <v>6.25</v>
      </c>
      <c r="J216" s="311">
        <v>7.35</v>
      </c>
      <c r="K216" s="286">
        <f t="shared" si="4"/>
        <v>1.1759999999999999</v>
      </c>
      <c r="L216" s="286">
        <f t="shared" si="4"/>
        <v>1.1759999999999999</v>
      </c>
      <c r="M216" s="312">
        <v>5.45</v>
      </c>
    </row>
    <row r="217" spans="1:13" x14ac:dyDescent="0.3">
      <c r="A217" s="307"/>
      <c r="B217" s="308"/>
      <c r="C217" s="308"/>
      <c r="D217" s="308"/>
      <c r="E217" s="308"/>
      <c r="F217" s="309" t="s">
        <v>131</v>
      </c>
      <c r="G217" s="310">
        <v>3.3529411764705883</v>
      </c>
      <c r="H217" s="311">
        <v>5.5882352941176467</v>
      </c>
      <c r="I217" s="311">
        <v>3.9117647058823528</v>
      </c>
      <c r="J217" s="311">
        <v>4.302941176470588</v>
      </c>
      <c r="K217" s="286">
        <f t="shared" si="4"/>
        <v>0.77</v>
      </c>
      <c r="L217" s="286">
        <f t="shared" si="4"/>
        <v>1.1000000000000001</v>
      </c>
      <c r="M217" s="312">
        <v>2.2352941176470589</v>
      </c>
    </row>
    <row r="218" spans="1:13" x14ac:dyDescent="0.3">
      <c r="A218" s="307"/>
      <c r="B218" s="308"/>
      <c r="C218" s="308"/>
      <c r="D218" s="308"/>
      <c r="E218" s="308"/>
      <c r="F218" s="309" t="s">
        <v>133</v>
      </c>
      <c r="G218" s="310">
        <v>7.1150442477876101</v>
      </c>
      <c r="H218" s="311">
        <v>859.14159292035401</v>
      </c>
      <c r="I218" s="311">
        <v>857.9557522123896</v>
      </c>
      <c r="J218" s="311">
        <v>2380.575221238938</v>
      </c>
      <c r="K218" s="286">
        <f t="shared" si="4"/>
        <v>2.7708764665286401</v>
      </c>
      <c r="L218" s="286">
        <f t="shared" si="4"/>
        <v>2.7747062888735305</v>
      </c>
      <c r="M218" s="312">
        <v>2378.5</v>
      </c>
    </row>
    <row r="219" spans="1:13" x14ac:dyDescent="0.3">
      <c r="A219" s="307"/>
      <c r="B219" s="308"/>
      <c r="C219" s="308"/>
      <c r="D219" s="308"/>
      <c r="E219" s="308"/>
      <c r="F219" s="309" t="s">
        <v>134</v>
      </c>
      <c r="G219" s="310">
        <v>1.0625</v>
      </c>
      <c r="H219" s="311">
        <v>1.0625</v>
      </c>
      <c r="I219" s="311">
        <v>1.0625</v>
      </c>
      <c r="J219" s="311">
        <v>0.42500000000000004</v>
      </c>
      <c r="K219" s="286">
        <f t="shared" si="4"/>
        <v>0.4</v>
      </c>
      <c r="L219" s="286">
        <f t="shared" si="4"/>
        <v>0.4</v>
      </c>
      <c r="M219" s="312">
        <v>0.31874999999999998</v>
      </c>
    </row>
    <row r="220" spans="1:13" x14ac:dyDescent="0.3">
      <c r="A220" s="307"/>
      <c r="B220" s="308"/>
      <c r="C220" s="308"/>
      <c r="D220" s="308"/>
      <c r="E220" s="308"/>
      <c r="F220" s="309" t="s">
        <v>135</v>
      </c>
      <c r="G220" s="310">
        <v>1.2222222222222223</v>
      </c>
      <c r="H220" s="311">
        <v>42.777777777777779</v>
      </c>
      <c r="I220" s="311">
        <v>42.777777777777779</v>
      </c>
      <c r="J220" s="311">
        <v>18.333333333333336</v>
      </c>
      <c r="K220" s="286">
        <f t="shared" si="4"/>
        <v>0.4285714285714286</v>
      </c>
      <c r="L220" s="286">
        <f t="shared" si="4"/>
        <v>0.4285714285714286</v>
      </c>
      <c r="M220" s="312">
        <v>18.333333333333336</v>
      </c>
    </row>
    <row r="221" spans="1:13" x14ac:dyDescent="0.3">
      <c r="A221" s="307"/>
      <c r="B221" s="308"/>
      <c r="C221" s="308"/>
      <c r="D221" s="308"/>
      <c r="E221" s="308"/>
      <c r="F221" s="309" t="s">
        <v>123</v>
      </c>
      <c r="G221" s="310">
        <v>25.75270764648042</v>
      </c>
      <c r="H221" s="311">
        <v>924.5701059922493</v>
      </c>
      <c r="I221" s="311">
        <v>921.70779469604975</v>
      </c>
      <c r="J221" s="311">
        <v>2415.4564957487419</v>
      </c>
      <c r="K221" s="286">
        <f t="shared" si="4"/>
        <v>2.6125184884238415</v>
      </c>
      <c r="L221" s="286">
        <f t="shared" si="4"/>
        <v>2.6206315164615521</v>
      </c>
      <c r="M221" s="312">
        <v>2406.2073774509799</v>
      </c>
    </row>
    <row r="222" spans="1:13" x14ac:dyDescent="0.3">
      <c r="A222" s="307"/>
      <c r="B222" s="308"/>
      <c r="C222" s="308"/>
      <c r="D222" s="308" t="s">
        <v>42</v>
      </c>
      <c r="E222" s="308" t="s">
        <v>125</v>
      </c>
      <c r="F222" s="309" t="s">
        <v>139</v>
      </c>
      <c r="G222" s="310">
        <v>2</v>
      </c>
      <c r="H222" s="311">
        <v>8.25</v>
      </c>
      <c r="I222" s="311">
        <v>4.25</v>
      </c>
      <c r="J222" s="311">
        <v>1.4</v>
      </c>
      <c r="K222" s="286">
        <f t="shared" si="4"/>
        <v>0.16969696969696968</v>
      </c>
      <c r="L222" s="286">
        <f t="shared" si="4"/>
        <v>0.32941176470588235</v>
      </c>
      <c r="M222" s="312">
        <v>0.4</v>
      </c>
    </row>
    <row r="223" spans="1:13" x14ac:dyDescent="0.3">
      <c r="A223" s="307"/>
      <c r="B223" s="308"/>
      <c r="C223" s="308"/>
      <c r="D223" s="308"/>
      <c r="E223" s="308"/>
      <c r="F223" s="309" t="s">
        <v>140</v>
      </c>
      <c r="G223" s="310">
        <v>2</v>
      </c>
      <c r="H223" s="311">
        <v>6</v>
      </c>
      <c r="I223" s="311">
        <v>2.5</v>
      </c>
      <c r="J223" s="311">
        <v>0.45</v>
      </c>
      <c r="K223" s="286">
        <f t="shared" si="4"/>
        <v>7.4999999999999997E-2</v>
      </c>
      <c r="L223" s="286">
        <f t="shared" si="4"/>
        <v>0.18</v>
      </c>
      <c r="M223" s="313"/>
    </row>
    <row r="224" spans="1:13" x14ac:dyDescent="0.3">
      <c r="A224" s="307"/>
      <c r="B224" s="308"/>
      <c r="C224" s="308"/>
      <c r="D224" s="308"/>
      <c r="E224" s="308"/>
      <c r="F224" s="309" t="s">
        <v>142</v>
      </c>
      <c r="G224" s="310">
        <v>6</v>
      </c>
      <c r="H224" s="311">
        <v>6.25</v>
      </c>
      <c r="I224" s="311">
        <v>4.25</v>
      </c>
      <c r="J224" s="311">
        <v>1.8666666567325592</v>
      </c>
      <c r="K224" s="286">
        <f t="shared" si="4"/>
        <v>0.29866666507720946</v>
      </c>
      <c r="L224" s="286">
        <f t="shared" si="4"/>
        <v>0.43921568393707272</v>
      </c>
      <c r="M224" s="312">
        <v>0.35</v>
      </c>
    </row>
    <row r="225" spans="1:13" x14ac:dyDescent="0.3">
      <c r="A225" s="307"/>
      <c r="B225" s="308"/>
      <c r="C225" s="308"/>
      <c r="D225" s="308"/>
      <c r="E225" s="308"/>
      <c r="F225" s="309" t="s">
        <v>144</v>
      </c>
      <c r="G225" s="310">
        <v>6</v>
      </c>
      <c r="H225" s="311">
        <v>34.5</v>
      </c>
      <c r="I225" s="311">
        <v>26.5</v>
      </c>
      <c r="J225" s="311">
        <v>29</v>
      </c>
      <c r="K225" s="286">
        <f t="shared" si="4"/>
        <v>0.84057971014492749</v>
      </c>
      <c r="L225" s="286">
        <f t="shared" si="4"/>
        <v>1.0943396226415094</v>
      </c>
      <c r="M225" s="312">
        <v>26.45</v>
      </c>
    </row>
    <row r="226" spans="1:13" x14ac:dyDescent="0.3">
      <c r="A226" s="307"/>
      <c r="B226" s="308"/>
      <c r="C226" s="308"/>
      <c r="D226" s="308"/>
      <c r="E226" s="308"/>
      <c r="F226" s="309" t="s">
        <v>123</v>
      </c>
      <c r="G226" s="310">
        <v>16</v>
      </c>
      <c r="H226" s="311">
        <v>55</v>
      </c>
      <c r="I226" s="311">
        <v>37.5</v>
      </c>
      <c r="J226" s="311">
        <v>32.716666656732556</v>
      </c>
      <c r="K226" s="286">
        <f t="shared" si="4"/>
        <v>0.59484848466786466</v>
      </c>
      <c r="L226" s="286">
        <f t="shared" si="4"/>
        <v>0.87244444417953482</v>
      </c>
      <c r="M226" s="312">
        <v>27.2</v>
      </c>
    </row>
    <row r="227" spans="1:13" x14ac:dyDescent="0.3">
      <c r="A227" s="307"/>
      <c r="B227" s="308"/>
      <c r="C227" s="308"/>
      <c r="D227" s="308" t="s">
        <v>43</v>
      </c>
      <c r="E227" s="308" t="s">
        <v>125</v>
      </c>
      <c r="F227" s="309" t="s">
        <v>147</v>
      </c>
      <c r="G227" s="310">
        <v>1</v>
      </c>
      <c r="H227" s="311">
        <v>0.40500000000000003</v>
      </c>
      <c r="I227" s="311">
        <v>0.40500000000000003</v>
      </c>
      <c r="J227" s="311">
        <v>0.5</v>
      </c>
      <c r="K227" s="286">
        <f t="shared" si="4"/>
        <v>1.2345679012345678</v>
      </c>
      <c r="L227" s="286">
        <f t="shared" si="4"/>
        <v>1.2345679012345678</v>
      </c>
      <c r="M227" s="312">
        <v>0.45</v>
      </c>
    </row>
    <row r="228" spans="1:13" x14ac:dyDescent="0.3">
      <c r="A228" s="307"/>
      <c r="B228" s="308"/>
      <c r="C228" s="308"/>
      <c r="D228" s="308"/>
      <c r="E228" s="308"/>
      <c r="F228" s="309" t="s">
        <v>149</v>
      </c>
      <c r="G228" s="310">
        <v>1.125</v>
      </c>
      <c r="H228" s="311">
        <v>1.125</v>
      </c>
      <c r="I228" s="311">
        <v>1.125</v>
      </c>
      <c r="J228" s="311">
        <v>0.84375</v>
      </c>
      <c r="K228" s="286">
        <f t="shared" si="4"/>
        <v>0.75</v>
      </c>
      <c r="L228" s="286">
        <f t="shared" si="4"/>
        <v>0.75</v>
      </c>
      <c r="M228" s="312">
        <v>0.50624999999999998</v>
      </c>
    </row>
    <row r="229" spans="1:13" x14ac:dyDescent="0.3">
      <c r="A229" s="307"/>
      <c r="B229" s="308"/>
      <c r="C229" s="308"/>
      <c r="D229" s="308"/>
      <c r="E229" s="308"/>
      <c r="F229" s="309" t="s">
        <v>150</v>
      </c>
      <c r="G229" s="310">
        <v>2</v>
      </c>
      <c r="H229" s="311">
        <v>0.70874999999999999</v>
      </c>
      <c r="I229" s="311">
        <v>0.70874999999999999</v>
      </c>
      <c r="J229" s="311">
        <v>2.0724999999999998</v>
      </c>
      <c r="K229" s="286">
        <f t="shared" si="4"/>
        <v>2.9241622574955906</v>
      </c>
      <c r="L229" s="286">
        <f t="shared" si="4"/>
        <v>2.9241622574955906</v>
      </c>
      <c r="M229" s="313"/>
    </row>
    <row r="230" spans="1:13" x14ac:dyDescent="0.3">
      <c r="A230" s="307"/>
      <c r="B230" s="308"/>
      <c r="C230" s="308"/>
      <c r="D230" s="308"/>
      <c r="E230" s="308"/>
      <c r="F230" s="309" t="s">
        <v>153</v>
      </c>
      <c r="G230" s="310">
        <v>2</v>
      </c>
      <c r="H230" s="311">
        <v>1.25</v>
      </c>
      <c r="I230" s="311">
        <v>0.75</v>
      </c>
      <c r="J230" s="311">
        <v>0.47499999999999998</v>
      </c>
      <c r="K230" s="286">
        <f t="shared" si="4"/>
        <v>0.38</v>
      </c>
      <c r="L230" s="286">
        <f t="shared" si="4"/>
        <v>0.6333333333333333</v>
      </c>
      <c r="M230" s="312">
        <v>0.25</v>
      </c>
    </row>
    <row r="231" spans="1:13" x14ac:dyDescent="0.3">
      <c r="A231" s="307"/>
      <c r="B231" s="308"/>
      <c r="C231" s="308"/>
      <c r="D231" s="308"/>
      <c r="E231" s="308"/>
      <c r="F231" s="309" t="s">
        <v>155</v>
      </c>
      <c r="G231" s="310">
        <v>3.2307692307692308</v>
      </c>
      <c r="H231" s="311">
        <v>3.5</v>
      </c>
      <c r="I231" s="311">
        <v>3.5</v>
      </c>
      <c r="J231" s="311">
        <v>0.91538461538461524</v>
      </c>
      <c r="K231" s="286">
        <f t="shared" si="4"/>
        <v>0.2615384615384615</v>
      </c>
      <c r="L231" s="286">
        <f t="shared" si="4"/>
        <v>0.2615384615384615</v>
      </c>
      <c r="M231" s="312">
        <v>0.59230769230769231</v>
      </c>
    </row>
    <row r="232" spans="1:13" x14ac:dyDescent="0.3">
      <c r="A232" s="307"/>
      <c r="B232" s="308"/>
      <c r="C232" s="308"/>
      <c r="D232" s="308"/>
      <c r="E232" s="308"/>
      <c r="F232" s="309" t="s">
        <v>156</v>
      </c>
      <c r="G232" s="310">
        <v>1</v>
      </c>
      <c r="H232" s="311">
        <v>0.40500000000000003</v>
      </c>
      <c r="I232" s="311">
        <v>0.40500000000000003</v>
      </c>
      <c r="J232" s="311">
        <v>1</v>
      </c>
      <c r="K232" s="286">
        <f t="shared" si="4"/>
        <v>2.4691358024691357</v>
      </c>
      <c r="L232" s="286">
        <f t="shared" si="4"/>
        <v>2.4691358024691357</v>
      </c>
      <c r="M232" s="313"/>
    </row>
    <row r="233" spans="1:13" x14ac:dyDescent="0.3">
      <c r="A233" s="307"/>
      <c r="B233" s="308"/>
      <c r="C233" s="308"/>
      <c r="D233" s="308"/>
      <c r="E233" s="308"/>
      <c r="F233" s="309" t="s">
        <v>160</v>
      </c>
      <c r="G233" s="310">
        <v>2</v>
      </c>
      <c r="H233" s="311">
        <v>1</v>
      </c>
      <c r="I233" s="311">
        <v>0.25</v>
      </c>
      <c r="J233" s="311">
        <v>0.40833332836627961</v>
      </c>
      <c r="K233" s="286">
        <f t="shared" si="4"/>
        <v>0.40833332836627961</v>
      </c>
      <c r="L233" s="286">
        <f t="shared" si="4"/>
        <v>1.6333333134651185</v>
      </c>
      <c r="M233" s="313"/>
    </row>
    <row r="234" spans="1:13" x14ac:dyDescent="0.3">
      <c r="A234" s="307"/>
      <c r="B234" s="308"/>
      <c r="C234" s="308"/>
      <c r="D234" s="308"/>
      <c r="E234" s="308"/>
      <c r="F234" s="309" t="s">
        <v>123</v>
      </c>
      <c r="G234" s="310">
        <v>12.355769230769232</v>
      </c>
      <c r="H234" s="311">
        <v>8.3937500000000007</v>
      </c>
      <c r="I234" s="311">
        <v>7.1437500000000016</v>
      </c>
      <c r="J234" s="311">
        <v>6.2149679437508949</v>
      </c>
      <c r="K234" s="286">
        <f t="shared" si="4"/>
        <v>0.74042804988841626</v>
      </c>
      <c r="L234" s="286">
        <f t="shared" si="4"/>
        <v>0.86998676377965267</v>
      </c>
      <c r="M234" s="312">
        <v>1.7985576923076922</v>
      </c>
    </row>
    <row r="235" spans="1:13" x14ac:dyDescent="0.3">
      <c r="A235" s="307"/>
      <c r="B235" s="308"/>
      <c r="C235" s="308"/>
      <c r="D235" s="308" t="s">
        <v>44</v>
      </c>
      <c r="E235" s="308" t="s">
        <v>125</v>
      </c>
      <c r="F235" s="309" t="s">
        <v>162</v>
      </c>
      <c r="G235" s="310">
        <v>5</v>
      </c>
      <c r="H235" s="311">
        <v>4.75</v>
      </c>
      <c r="I235" s="311">
        <v>4.75</v>
      </c>
      <c r="J235" s="311">
        <v>5.6</v>
      </c>
      <c r="K235" s="286">
        <f t="shared" si="4"/>
        <v>1.1789473684210525</v>
      </c>
      <c r="L235" s="286">
        <f t="shared" si="4"/>
        <v>1.1789473684210525</v>
      </c>
      <c r="M235" s="312">
        <v>4.1500000000000004</v>
      </c>
    </row>
    <row r="236" spans="1:13" x14ac:dyDescent="0.3">
      <c r="A236" s="307"/>
      <c r="B236" s="308"/>
      <c r="C236" s="308"/>
      <c r="D236" s="308"/>
      <c r="E236" s="308"/>
      <c r="F236" s="309" t="s">
        <v>165</v>
      </c>
      <c r="G236" s="310">
        <v>7</v>
      </c>
      <c r="H236" s="311">
        <v>4.375</v>
      </c>
      <c r="I236" s="311">
        <v>4.125</v>
      </c>
      <c r="J236" s="311">
        <v>2.2999999999999998</v>
      </c>
      <c r="K236" s="286">
        <f t="shared" si="4"/>
        <v>0.52571428571428569</v>
      </c>
      <c r="L236" s="286">
        <f t="shared" si="4"/>
        <v>0.5575757575757575</v>
      </c>
      <c r="M236" s="312">
        <v>1.825</v>
      </c>
    </row>
    <row r="237" spans="1:13" x14ac:dyDescent="0.3">
      <c r="A237" s="307"/>
      <c r="B237" s="308"/>
      <c r="C237" s="308"/>
      <c r="D237" s="308"/>
      <c r="E237" s="308"/>
      <c r="F237" s="309" t="s">
        <v>166</v>
      </c>
      <c r="G237" s="310">
        <v>4.4444444444444446</v>
      </c>
      <c r="H237" s="311">
        <v>5.4166666666666679</v>
      </c>
      <c r="I237" s="311">
        <v>5.3472222222222232</v>
      </c>
      <c r="J237" s="311">
        <v>3.666666666666667</v>
      </c>
      <c r="K237" s="286">
        <f t="shared" si="4"/>
        <v>0.67692307692307685</v>
      </c>
      <c r="L237" s="286">
        <f t="shared" si="4"/>
        <v>0.68571428571428561</v>
      </c>
      <c r="M237" s="312">
        <v>2.9388888888888891</v>
      </c>
    </row>
    <row r="238" spans="1:13" x14ac:dyDescent="0.3">
      <c r="A238" s="307"/>
      <c r="B238" s="308"/>
      <c r="C238" s="308"/>
      <c r="D238" s="308"/>
      <c r="E238" s="308"/>
      <c r="F238" s="309" t="s">
        <v>168</v>
      </c>
      <c r="G238" s="310">
        <v>12</v>
      </c>
      <c r="H238" s="311">
        <v>24.75</v>
      </c>
      <c r="I238" s="311">
        <v>21.5</v>
      </c>
      <c r="J238" s="311">
        <v>9.5</v>
      </c>
      <c r="K238" s="286">
        <f t="shared" si="4"/>
        <v>0.38383838383838381</v>
      </c>
      <c r="L238" s="286">
        <f t="shared" si="4"/>
        <v>0.44186046511627908</v>
      </c>
      <c r="M238" s="312">
        <v>6.85</v>
      </c>
    </row>
    <row r="239" spans="1:13" x14ac:dyDescent="0.3">
      <c r="A239" s="307"/>
      <c r="B239" s="308"/>
      <c r="C239" s="308"/>
      <c r="D239" s="308"/>
      <c r="E239" s="308"/>
      <c r="F239" s="309" t="s">
        <v>169</v>
      </c>
      <c r="G239" s="310">
        <v>8</v>
      </c>
      <c r="H239" s="311">
        <v>11.25</v>
      </c>
      <c r="I239" s="311">
        <v>11.1875</v>
      </c>
      <c r="J239" s="311">
        <v>3.91</v>
      </c>
      <c r="K239" s="286">
        <f t="shared" si="4"/>
        <v>0.34755555555555556</v>
      </c>
      <c r="L239" s="286">
        <f t="shared" si="4"/>
        <v>0.3494972067039106</v>
      </c>
      <c r="M239" s="312">
        <v>2.7149999999999999</v>
      </c>
    </row>
    <row r="240" spans="1:13" x14ac:dyDescent="0.3">
      <c r="A240" s="307"/>
      <c r="B240" s="308"/>
      <c r="C240" s="308"/>
      <c r="D240" s="308"/>
      <c r="E240" s="308"/>
      <c r="F240" s="309" t="s">
        <v>171</v>
      </c>
      <c r="G240" s="310">
        <v>1.0769230769230769</v>
      </c>
      <c r="H240" s="311">
        <v>0.40384615384615385</v>
      </c>
      <c r="I240" s="311">
        <v>0.40384615384615385</v>
      </c>
      <c r="J240" s="311">
        <v>0.1076923076923077</v>
      </c>
      <c r="K240" s="286">
        <f t="shared" si="4"/>
        <v>0.26666666666666666</v>
      </c>
      <c r="L240" s="286">
        <f t="shared" si="4"/>
        <v>0.26666666666666666</v>
      </c>
      <c r="M240" s="312">
        <v>8.076923076923076E-2</v>
      </c>
    </row>
    <row r="241" spans="1:13" x14ac:dyDescent="0.3">
      <c r="A241" s="307"/>
      <c r="B241" s="308"/>
      <c r="C241" s="308"/>
      <c r="D241" s="308"/>
      <c r="E241" s="308"/>
      <c r="F241" s="309" t="s">
        <v>172</v>
      </c>
      <c r="G241" s="310">
        <v>1.2380952380952381</v>
      </c>
      <c r="H241" s="311">
        <v>0.61904761904761907</v>
      </c>
      <c r="I241" s="311">
        <v>0.61904761904761907</v>
      </c>
      <c r="J241" s="311">
        <v>0.74285714285714288</v>
      </c>
      <c r="K241" s="286">
        <f t="shared" si="4"/>
        <v>1.2</v>
      </c>
      <c r="L241" s="286">
        <f t="shared" si="4"/>
        <v>1.2</v>
      </c>
      <c r="M241" s="312">
        <v>0.43333333333333335</v>
      </c>
    </row>
    <row r="242" spans="1:13" x14ac:dyDescent="0.3">
      <c r="A242" s="307"/>
      <c r="B242" s="308"/>
      <c r="C242" s="308"/>
      <c r="D242" s="308"/>
      <c r="E242" s="308"/>
      <c r="F242" s="309" t="s">
        <v>173</v>
      </c>
      <c r="G242" s="310">
        <v>4</v>
      </c>
      <c r="H242" s="311">
        <v>2.25</v>
      </c>
      <c r="I242" s="311">
        <v>2.25</v>
      </c>
      <c r="J242" s="311">
        <v>1.1100000000000001</v>
      </c>
      <c r="K242" s="286">
        <f t="shared" si="4"/>
        <v>0.4933333333333334</v>
      </c>
      <c r="L242" s="286">
        <f t="shared" si="4"/>
        <v>0.4933333333333334</v>
      </c>
      <c r="M242" s="312">
        <v>0.69000000000000006</v>
      </c>
    </row>
    <row r="243" spans="1:13" x14ac:dyDescent="0.3">
      <c r="A243" s="307"/>
      <c r="B243" s="308"/>
      <c r="C243" s="308"/>
      <c r="D243" s="308"/>
      <c r="E243" s="308"/>
      <c r="F243" s="309" t="s">
        <v>123</v>
      </c>
      <c r="G243" s="310">
        <v>42.759462759462764</v>
      </c>
      <c r="H243" s="311">
        <v>53.814560439560445</v>
      </c>
      <c r="I243" s="311">
        <v>50.182615995116002</v>
      </c>
      <c r="J243" s="311">
        <v>26.937216117216114</v>
      </c>
      <c r="K243" s="286">
        <f t="shared" si="4"/>
        <v>0.50055627876900555</v>
      </c>
      <c r="L243" s="286">
        <f t="shared" si="4"/>
        <v>0.53678381612942949</v>
      </c>
      <c r="M243" s="312">
        <v>19.682991452991455</v>
      </c>
    </row>
    <row r="244" spans="1:13" x14ac:dyDescent="0.3">
      <c r="A244" s="307"/>
      <c r="B244" s="308"/>
      <c r="C244" s="308"/>
      <c r="D244" s="308" t="s">
        <v>7</v>
      </c>
      <c r="E244" s="308" t="s">
        <v>125</v>
      </c>
      <c r="F244" s="309" t="s">
        <v>174</v>
      </c>
      <c r="G244" s="310">
        <v>1</v>
      </c>
      <c r="H244" s="311">
        <v>50</v>
      </c>
      <c r="I244" s="311">
        <v>50</v>
      </c>
      <c r="J244" s="311">
        <v>150</v>
      </c>
      <c r="K244" s="286">
        <f t="shared" si="4"/>
        <v>3</v>
      </c>
      <c r="L244" s="286">
        <f t="shared" si="4"/>
        <v>3</v>
      </c>
      <c r="M244" s="312">
        <v>150</v>
      </c>
    </row>
    <row r="245" spans="1:13" x14ac:dyDescent="0.3">
      <c r="A245" s="307"/>
      <c r="B245" s="308"/>
      <c r="C245" s="308"/>
      <c r="D245" s="308"/>
      <c r="E245" s="308"/>
      <c r="F245" s="309" t="s">
        <v>175</v>
      </c>
      <c r="G245" s="310">
        <v>4.2181818181818178</v>
      </c>
      <c r="H245" s="311">
        <v>8.649909090909091</v>
      </c>
      <c r="I245" s="311">
        <v>8.3862727272727273</v>
      </c>
      <c r="J245" s="311">
        <v>1.7235227251513441</v>
      </c>
      <c r="K245" s="286">
        <f t="shared" si="4"/>
        <v>0.19925327619486052</v>
      </c>
      <c r="L245" s="286">
        <f t="shared" si="4"/>
        <v>0.20551713272409225</v>
      </c>
      <c r="M245" s="312">
        <v>1.0685511347725987</v>
      </c>
    </row>
    <row r="246" spans="1:13" x14ac:dyDescent="0.3">
      <c r="A246" s="307"/>
      <c r="B246" s="308"/>
      <c r="C246" s="308"/>
      <c r="D246" s="308"/>
      <c r="E246" s="308"/>
      <c r="F246" s="309" t="s">
        <v>176</v>
      </c>
      <c r="G246" s="310">
        <v>1.2777777777777777</v>
      </c>
      <c r="H246" s="311">
        <v>6.3888888888888884</v>
      </c>
      <c r="I246" s="311">
        <v>6.3888888888888884</v>
      </c>
      <c r="J246" s="311">
        <v>25.555555555555554</v>
      </c>
      <c r="K246" s="286">
        <f t="shared" si="4"/>
        <v>4</v>
      </c>
      <c r="L246" s="286">
        <f t="shared" si="4"/>
        <v>4</v>
      </c>
      <c r="M246" s="313"/>
    </row>
    <row r="247" spans="1:13" x14ac:dyDescent="0.3">
      <c r="A247" s="307"/>
      <c r="B247" s="308"/>
      <c r="C247" s="308"/>
      <c r="D247" s="308"/>
      <c r="E247" s="308"/>
      <c r="F247" s="309" t="s">
        <v>123</v>
      </c>
      <c r="G247" s="310">
        <v>6.4959595959595955</v>
      </c>
      <c r="H247" s="311">
        <v>65.038797979797977</v>
      </c>
      <c r="I247" s="311">
        <v>64.775161616161611</v>
      </c>
      <c r="J247" s="311">
        <v>177.2790782807069</v>
      </c>
      <c r="K247" s="286">
        <f t="shared" si="4"/>
        <v>2.7257434606305675</v>
      </c>
      <c r="L247" s="286">
        <f t="shared" si="4"/>
        <v>2.736837297777968</v>
      </c>
      <c r="M247" s="312">
        <v>151.0685511347726</v>
      </c>
    </row>
    <row r="248" spans="1:13" x14ac:dyDescent="0.3">
      <c r="A248" s="307"/>
      <c r="B248" s="308"/>
      <c r="C248" s="308"/>
      <c r="D248" s="308" t="s">
        <v>45</v>
      </c>
      <c r="E248" s="308" t="s">
        <v>125</v>
      </c>
      <c r="F248" s="309" t="s">
        <v>179</v>
      </c>
      <c r="G248" s="310">
        <v>5</v>
      </c>
      <c r="H248" s="311">
        <v>20</v>
      </c>
      <c r="I248" s="311">
        <v>18</v>
      </c>
      <c r="J248" s="311">
        <v>6.6666666567325592</v>
      </c>
      <c r="K248" s="286">
        <f t="shared" si="4"/>
        <v>0.33333333283662797</v>
      </c>
      <c r="L248" s="286">
        <f t="shared" si="4"/>
        <v>0.37037036981847549</v>
      </c>
      <c r="M248" s="312">
        <v>4.9000000000000004</v>
      </c>
    </row>
    <row r="249" spans="1:13" x14ac:dyDescent="0.3">
      <c r="A249" s="307"/>
      <c r="B249" s="308"/>
      <c r="C249" s="308"/>
      <c r="D249" s="308"/>
      <c r="E249" s="308"/>
      <c r="F249" s="309" t="s">
        <v>180</v>
      </c>
      <c r="G249" s="310">
        <v>2.4444444444444446</v>
      </c>
      <c r="H249" s="311">
        <v>3.666666666666667</v>
      </c>
      <c r="I249" s="311">
        <v>3.666666666666667</v>
      </c>
      <c r="J249" s="311">
        <v>1.7111111111111112</v>
      </c>
      <c r="K249" s="286">
        <f t="shared" si="4"/>
        <v>0.46666666666666667</v>
      </c>
      <c r="L249" s="286">
        <f t="shared" si="4"/>
        <v>0.46666666666666667</v>
      </c>
      <c r="M249" s="312">
        <v>1.5277777777777779</v>
      </c>
    </row>
    <row r="250" spans="1:13" x14ac:dyDescent="0.3">
      <c r="A250" s="307"/>
      <c r="B250" s="308"/>
      <c r="C250" s="308"/>
      <c r="D250" s="308"/>
      <c r="E250" s="308"/>
      <c r="F250" s="309" t="s">
        <v>181</v>
      </c>
      <c r="G250" s="310">
        <v>3</v>
      </c>
      <c r="H250" s="311">
        <v>53</v>
      </c>
      <c r="I250" s="311">
        <v>53</v>
      </c>
      <c r="J250" s="311">
        <v>70.8</v>
      </c>
      <c r="K250" s="286">
        <f t="shared" si="4"/>
        <v>1.3358490566037735</v>
      </c>
      <c r="L250" s="286">
        <f t="shared" si="4"/>
        <v>1.3358490566037735</v>
      </c>
      <c r="M250" s="312">
        <v>67.95</v>
      </c>
    </row>
    <row r="251" spans="1:13" x14ac:dyDescent="0.3">
      <c r="A251" s="307"/>
      <c r="B251" s="308"/>
      <c r="C251" s="308"/>
      <c r="D251" s="308"/>
      <c r="E251" s="308"/>
      <c r="F251" s="309" t="s">
        <v>182</v>
      </c>
      <c r="G251" s="310">
        <v>8</v>
      </c>
      <c r="H251" s="311">
        <v>40</v>
      </c>
      <c r="I251" s="311">
        <v>40</v>
      </c>
      <c r="J251" s="311">
        <v>40</v>
      </c>
      <c r="K251" s="286">
        <f t="shared" si="4"/>
        <v>1</v>
      </c>
      <c r="L251" s="286">
        <f t="shared" si="4"/>
        <v>1</v>
      </c>
      <c r="M251" s="312">
        <v>38</v>
      </c>
    </row>
    <row r="252" spans="1:13" x14ac:dyDescent="0.3">
      <c r="A252" s="307"/>
      <c r="B252" s="308"/>
      <c r="C252" s="308"/>
      <c r="D252" s="308"/>
      <c r="E252" s="308"/>
      <c r="F252" s="309" t="s">
        <v>183</v>
      </c>
      <c r="G252" s="310">
        <v>2</v>
      </c>
      <c r="H252" s="311">
        <v>27</v>
      </c>
      <c r="I252" s="311">
        <v>12</v>
      </c>
      <c r="J252" s="311">
        <v>3.05</v>
      </c>
      <c r="K252" s="286">
        <f t="shared" si="4"/>
        <v>0.11296296296296296</v>
      </c>
      <c r="L252" s="286">
        <f t="shared" si="4"/>
        <v>0.25416666666666665</v>
      </c>
      <c r="M252" s="312">
        <v>2.35</v>
      </c>
    </row>
    <row r="253" spans="1:13" x14ac:dyDescent="0.3">
      <c r="A253" s="307"/>
      <c r="B253" s="308"/>
      <c r="C253" s="308"/>
      <c r="D253" s="308"/>
      <c r="E253" s="308"/>
      <c r="F253" s="309" t="s">
        <v>184</v>
      </c>
      <c r="G253" s="310">
        <v>8.8421052631578956</v>
      </c>
      <c r="H253" s="311">
        <v>48.078947368421048</v>
      </c>
      <c r="I253" s="311">
        <v>48.078947368421048</v>
      </c>
      <c r="J253" s="311">
        <v>19.286842105263158</v>
      </c>
      <c r="K253" s="286">
        <f t="shared" si="4"/>
        <v>0.40114942528735636</v>
      </c>
      <c r="L253" s="286">
        <f t="shared" si="4"/>
        <v>0.40114942528735636</v>
      </c>
      <c r="M253" s="312">
        <v>15.252631578947371</v>
      </c>
    </row>
    <row r="254" spans="1:13" x14ac:dyDescent="0.3">
      <c r="A254" s="307"/>
      <c r="B254" s="308"/>
      <c r="C254" s="308"/>
      <c r="D254" s="308"/>
      <c r="E254" s="308"/>
      <c r="F254" s="309" t="s">
        <v>185</v>
      </c>
      <c r="G254" s="310">
        <v>9</v>
      </c>
      <c r="H254" s="311">
        <v>28.905000000000001</v>
      </c>
      <c r="I254" s="311">
        <v>27.204999999999998</v>
      </c>
      <c r="J254" s="311">
        <v>39</v>
      </c>
      <c r="K254" s="286">
        <f t="shared" si="4"/>
        <v>1.3492475350285418</v>
      </c>
      <c r="L254" s="286">
        <f t="shared" si="4"/>
        <v>1.4335600073515899</v>
      </c>
      <c r="M254" s="312">
        <v>13.8</v>
      </c>
    </row>
    <row r="255" spans="1:13" x14ac:dyDescent="0.3">
      <c r="A255" s="307"/>
      <c r="B255" s="308"/>
      <c r="C255" s="308"/>
      <c r="D255" s="308"/>
      <c r="E255" s="308"/>
      <c r="F255" s="309" t="s">
        <v>186</v>
      </c>
      <c r="G255" s="310">
        <v>2</v>
      </c>
      <c r="H255" s="311">
        <v>6.5</v>
      </c>
      <c r="I255" s="311">
        <v>4.5</v>
      </c>
      <c r="J255" s="311">
        <v>2.25</v>
      </c>
      <c r="K255" s="286">
        <f t="shared" si="4"/>
        <v>0.34615384615384615</v>
      </c>
      <c r="L255" s="286">
        <f t="shared" si="4"/>
        <v>0.5</v>
      </c>
      <c r="M255" s="312">
        <v>1.5</v>
      </c>
    </row>
    <row r="256" spans="1:13" x14ac:dyDescent="0.3">
      <c r="A256" s="307"/>
      <c r="B256" s="308"/>
      <c r="C256" s="308"/>
      <c r="D256" s="308"/>
      <c r="E256" s="308"/>
      <c r="F256" s="309" t="s">
        <v>123</v>
      </c>
      <c r="G256" s="310">
        <v>40.28654970760234</v>
      </c>
      <c r="H256" s="311">
        <v>227.1506140350877</v>
      </c>
      <c r="I256" s="311">
        <v>206.45061403508771</v>
      </c>
      <c r="J256" s="311">
        <v>182.76461987310682</v>
      </c>
      <c r="K256" s="286">
        <f t="shared" si="4"/>
        <v>0.80459663580251373</v>
      </c>
      <c r="L256" s="286">
        <f t="shared" si="4"/>
        <v>0.88527041068545675</v>
      </c>
      <c r="M256" s="312">
        <v>145.28040935672516</v>
      </c>
    </row>
    <row r="257" spans="1:13" x14ac:dyDescent="0.3">
      <c r="A257" s="307"/>
      <c r="B257" s="308"/>
      <c r="C257" s="308"/>
      <c r="D257" s="308" t="s">
        <v>46</v>
      </c>
      <c r="E257" s="308" t="s">
        <v>125</v>
      </c>
      <c r="F257" s="309" t="s">
        <v>189</v>
      </c>
      <c r="G257" s="310">
        <v>5.2941176470588234</v>
      </c>
      <c r="H257" s="311">
        <v>7.4117647058823524</v>
      </c>
      <c r="I257" s="311">
        <v>7.4117647058823524</v>
      </c>
      <c r="J257" s="311">
        <v>1.5829411764705883</v>
      </c>
      <c r="K257" s="286">
        <f t="shared" si="4"/>
        <v>0.21357142857142861</v>
      </c>
      <c r="L257" s="286">
        <f t="shared" si="4"/>
        <v>0.21357142857142861</v>
      </c>
      <c r="M257" s="312">
        <v>0.6670588235294117</v>
      </c>
    </row>
    <row r="258" spans="1:13" x14ac:dyDescent="0.3">
      <c r="A258" s="307"/>
      <c r="B258" s="308"/>
      <c r="C258" s="308"/>
      <c r="D258" s="308"/>
      <c r="E258" s="308"/>
      <c r="F258" s="309" t="s">
        <v>192</v>
      </c>
      <c r="G258" s="310">
        <v>2</v>
      </c>
      <c r="H258" s="311">
        <v>1.75</v>
      </c>
      <c r="I258" s="311">
        <v>1.75</v>
      </c>
      <c r="J258" s="311">
        <v>1.25</v>
      </c>
      <c r="K258" s="286">
        <f t="shared" si="4"/>
        <v>0.7142857142857143</v>
      </c>
      <c r="L258" s="286">
        <f t="shared" si="4"/>
        <v>0.7142857142857143</v>
      </c>
      <c r="M258" s="312">
        <v>0.85000000000000009</v>
      </c>
    </row>
    <row r="259" spans="1:13" x14ac:dyDescent="0.3">
      <c r="A259" s="307"/>
      <c r="B259" s="308"/>
      <c r="C259" s="308"/>
      <c r="D259" s="308"/>
      <c r="E259" s="308"/>
      <c r="F259" s="309" t="s">
        <v>193</v>
      </c>
      <c r="G259" s="310">
        <v>19.090909090909093</v>
      </c>
      <c r="H259" s="311">
        <v>110.72727272727272</v>
      </c>
      <c r="I259" s="311">
        <v>109.45454545454542</v>
      </c>
      <c r="J259" s="311">
        <v>76.204545454545453</v>
      </c>
      <c r="K259" s="286">
        <f t="shared" si="4"/>
        <v>0.68821839080459779</v>
      </c>
      <c r="L259" s="286">
        <f t="shared" si="4"/>
        <v>0.69622093023255827</v>
      </c>
      <c r="M259" s="312">
        <v>44.577272727272728</v>
      </c>
    </row>
    <row r="260" spans="1:13" x14ac:dyDescent="0.3">
      <c r="A260" s="307"/>
      <c r="B260" s="308"/>
      <c r="C260" s="308"/>
      <c r="D260" s="308"/>
      <c r="E260" s="308"/>
      <c r="F260" s="309" t="s">
        <v>196</v>
      </c>
      <c r="G260" s="310">
        <v>4</v>
      </c>
      <c r="H260" s="311">
        <v>18</v>
      </c>
      <c r="I260" s="311">
        <v>18</v>
      </c>
      <c r="J260" s="311">
        <v>19</v>
      </c>
      <c r="K260" s="286">
        <f t="shared" ref="K260:L323" si="5">IFERROR($J260/H260,"")</f>
        <v>1.0555555555555556</v>
      </c>
      <c r="L260" s="286">
        <f t="shared" si="5"/>
        <v>1.0555555555555556</v>
      </c>
      <c r="M260" s="312">
        <v>17.05</v>
      </c>
    </row>
    <row r="261" spans="1:13" x14ac:dyDescent="0.3">
      <c r="A261" s="307"/>
      <c r="B261" s="308"/>
      <c r="C261" s="308"/>
      <c r="D261" s="308"/>
      <c r="E261" s="308"/>
      <c r="F261" s="309" t="s">
        <v>198</v>
      </c>
      <c r="G261" s="310">
        <v>2</v>
      </c>
      <c r="H261" s="311">
        <v>5.5</v>
      </c>
      <c r="I261" s="311">
        <v>5.5</v>
      </c>
      <c r="J261" s="311">
        <v>2.4</v>
      </c>
      <c r="K261" s="286">
        <f t="shared" si="5"/>
        <v>0.43636363636363634</v>
      </c>
      <c r="L261" s="286">
        <f t="shared" si="5"/>
        <v>0.43636363636363634</v>
      </c>
      <c r="M261" s="312">
        <v>1.9</v>
      </c>
    </row>
    <row r="262" spans="1:13" x14ac:dyDescent="0.3">
      <c r="A262" s="307"/>
      <c r="B262" s="308"/>
      <c r="C262" s="308"/>
      <c r="D262" s="308"/>
      <c r="E262" s="308"/>
      <c r="F262" s="309" t="s">
        <v>123</v>
      </c>
      <c r="G262" s="310">
        <v>32.38502673796792</v>
      </c>
      <c r="H262" s="311">
        <v>143.38903743315507</v>
      </c>
      <c r="I262" s="311">
        <v>142.11631016042776</v>
      </c>
      <c r="J262" s="311">
        <v>100.43748663101603</v>
      </c>
      <c r="K262" s="286">
        <f t="shared" si="5"/>
        <v>0.70045443102885641</v>
      </c>
      <c r="L262" s="286">
        <f t="shared" si="5"/>
        <v>0.70672737363950233</v>
      </c>
      <c r="M262" s="312">
        <v>65.044331550802141</v>
      </c>
    </row>
    <row r="263" spans="1:13" x14ac:dyDescent="0.3">
      <c r="A263" s="307"/>
      <c r="B263" s="308"/>
      <c r="C263" s="308"/>
      <c r="D263" s="308" t="s">
        <v>68</v>
      </c>
      <c r="E263" s="308" t="s">
        <v>125</v>
      </c>
      <c r="F263" s="309" t="s">
        <v>199</v>
      </c>
      <c r="G263" s="310">
        <v>2</v>
      </c>
      <c r="H263" s="311">
        <v>0.375</v>
      </c>
      <c r="I263" s="311">
        <v>0.375</v>
      </c>
      <c r="J263" s="311">
        <v>0.16499999999999998</v>
      </c>
      <c r="K263" s="286">
        <f t="shared" si="5"/>
        <v>0.43999999999999995</v>
      </c>
      <c r="L263" s="286">
        <f t="shared" si="5"/>
        <v>0.43999999999999995</v>
      </c>
      <c r="M263" s="312">
        <v>0.1</v>
      </c>
    </row>
    <row r="264" spans="1:13" x14ac:dyDescent="0.3">
      <c r="A264" s="307"/>
      <c r="B264" s="308"/>
      <c r="C264" s="308"/>
      <c r="D264" s="308"/>
      <c r="E264" s="308"/>
      <c r="F264" s="309" t="s">
        <v>200</v>
      </c>
      <c r="G264" s="310">
        <v>3</v>
      </c>
      <c r="H264" s="311">
        <v>1.25</v>
      </c>
      <c r="I264" s="311">
        <v>0.5</v>
      </c>
      <c r="J264" s="311">
        <v>0.375</v>
      </c>
      <c r="K264" s="286">
        <f t="shared" si="5"/>
        <v>0.3</v>
      </c>
      <c r="L264" s="286">
        <f t="shared" si="5"/>
        <v>0.75</v>
      </c>
      <c r="M264" s="312">
        <v>0.25</v>
      </c>
    </row>
    <row r="265" spans="1:13" x14ac:dyDescent="0.3">
      <c r="A265" s="307"/>
      <c r="B265" s="308"/>
      <c r="C265" s="308"/>
      <c r="D265" s="308"/>
      <c r="E265" s="308"/>
      <c r="F265" s="309" t="s">
        <v>202</v>
      </c>
      <c r="G265" s="310">
        <v>4</v>
      </c>
      <c r="H265" s="311">
        <v>1.1875</v>
      </c>
      <c r="I265" s="311">
        <v>1.1875</v>
      </c>
      <c r="J265" s="311">
        <v>0.45</v>
      </c>
      <c r="K265" s="286">
        <f t="shared" si="5"/>
        <v>0.37894736842105264</v>
      </c>
      <c r="L265" s="286">
        <f t="shared" si="5"/>
        <v>0.37894736842105264</v>
      </c>
      <c r="M265" s="312">
        <v>0.3</v>
      </c>
    </row>
    <row r="266" spans="1:13" x14ac:dyDescent="0.3">
      <c r="A266" s="307"/>
      <c r="B266" s="308"/>
      <c r="C266" s="308"/>
      <c r="D266" s="308"/>
      <c r="E266" s="308"/>
      <c r="F266" s="309" t="s">
        <v>203</v>
      </c>
      <c r="G266" s="310">
        <v>12</v>
      </c>
      <c r="H266" s="311">
        <v>6.9</v>
      </c>
      <c r="I266" s="311">
        <v>6.9</v>
      </c>
      <c r="J266" s="311">
        <v>5.5</v>
      </c>
      <c r="K266" s="286">
        <f t="shared" si="5"/>
        <v>0.79710144927536231</v>
      </c>
      <c r="L266" s="286">
        <f t="shared" si="5"/>
        <v>0.79710144927536231</v>
      </c>
      <c r="M266" s="312">
        <v>3.6</v>
      </c>
    </row>
    <row r="267" spans="1:13" x14ac:dyDescent="0.3">
      <c r="A267" s="307"/>
      <c r="B267" s="308"/>
      <c r="C267" s="308"/>
      <c r="D267" s="308"/>
      <c r="E267" s="308"/>
      <c r="F267" s="309" t="s">
        <v>206</v>
      </c>
      <c r="G267" s="310">
        <v>8</v>
      </c>
      <c r="H267" s="311">
        <v>9</v>
      </c>
      <c r="I267" s="311">
        <v>9</v>
      </c>
      <c r="J267" s="311">
        <v>9.85</v>
      </c>
      <c r="K267" s="286">
        <f t="shared" si="5"/>
        <v>1.0944444444444443</v>
      </c>
      <c r="L267" s="286">
        <f t="shared" si="5"/>
        <v>1.0944444444444443</v>
      </c>
      <c r="M267" s="312">
        <v>7.125</v>
      </c>
    </row>
    <row r="268" spans="1:13" x14ac:dyDescent="0.3">
      <c r="A268" s="307"/>
      <c r="B268" s="308"/>
      <c r="C268" s="308"/>
      <c r="D268" s="308"/>
      <c r="E268" s="308"/>
      <c r="F268" s="309" t="s">
        <v>207</v>
      </c>
      <c r="G268" s="310">
        <v>2</v>
      </c>
      <c r="H268" s="311">
        <v>1.5</v>
      </c>
      <c r="I268" s="311">
        <v>1.5</v>
      </c>
      <c r="J268" s="311">
        <v>1.35</v>
      </c>
      <c r="K268" s="286">
        <f t="shared" si="5"/>
        <v>0.9</v>
      </c>
      <c r="L268" s="286">
        <f t="shared" si="5"/>
        <v>0.9</v>
      </c>
      <c r="M268" s="312">
        <v>1</v>
      </c>
    </row>
    <row r="269" spans="1:13" x14ac:dyDescent="0.3">
      <c r="A269" s="307"/>
      <c r="B269" s="308"/>
      <c r="C269" s="308"/>
      <c r="D269" s="308"/>
      <c r="E269" s="308"/>
      <c r="F269" s="309" t="s">
        <v>208</v>
      </c>
      <c r="G269" s="310">
        <v>3</v>
      </c>
      <c r="H269" s="311">
        <v>10.5</v>
      </c>
      <c r="I269" s="311">
        <v>10.25</v>
      </c>
      <c r="J269" s="311">
        <v>1.8041666641831398</v>
      </c>
      <c r="K269" s="286">
        <f t="shared" si="5"/>
        <v>0.17182539658887044</v>
      </c>
      <c r="L269" s="286">
        <f t="shared" si="5"/>
        <v>0.17601625992030631</v>
      </c>
      <c r="M269" s="312">
        <v>1.5</v>
      </c>
    </row>
    <row r="270" spans="1:13" x14ac:dyDescent="0.3">
      <c r="A270" s="307"/>
      <c r="B270" s="308"/>
      <c r="C270" s="308"/>
      <c r="D270" s="308"/>
      <c r="E270" s="308"/>
      <c r="F270" s="309" t="s">
        <v>209</v>
      </c>
      <c r="G270" s="310">
        <v>1</v>
      </c>
      <c r="H270" s="311">
        <v>1.25</v>
      </c>
      <c r="I270" s="311">
        <v>0</v>
      </c>
      <c r="J270" s="311">
        <v>0.52083332091569901</v>
      </c>
      <c r="K270" s="286">
        <f t="shared" si="5"/>
        <v>0.4166666567325592</v>
      </c>
      <c r="L270" s="286" t="str">
        <f t="shared" si="5"/>
        <v/>
      </c>
      <c r="M270" s="313"/>
    </row>
    <row r="271" spans="1:13" x14ac:dyDescent="0.3">
      <c r="A271" s="307"/>
      <c r="B271" s="308"/>
      <c r="C271" s="308"/>
      <c r="D271" s="308"/>
      <c r="E271" s="308"/>
      <c r="F271" s="309" t="s">
        <v>123</v>
      </c>
      <c r="G271" s="310">
        <v>35</v>
      </c>
      <c r="H271" s="311">
        <v>31.962500000000002</v>
      </c>
      <c r="I271" s="311">
        <v>29.712499999999999</v>
      </c>
      <c r="J271" s="311">
        <v>20.014999985098836</v>
      </c>
      <c r="K271" s="286">
        <f t="shared" si="5"/>
        <v>0.62620258068357715</v>
      </c>
      <c r="L271" s="286">
        <f t="shared" si="5"/>
        <v>0.67362221237185815</v>
      </c>
      <c r="M271" s="312">
        <v>13.875</v>
      </c>
    </row>
    <row r="272" spans="1:13" x14ac:dyDescent="0.3">
      <c r="A272" s="307"/>
      <c r="B272" s="308"/>
      <c r="C272" s="308"/>
      <c r="D272" s="308" t="s">
        <v>48</v>
      </c>
      <c r="E272" s="308" t="s">
        <v>125</v>
      </c>
      <c r="F272" s="309" t="s">
        <v>210</v>
      </c>
      <c r="G272" s="310">
        <v>4</v>
      </c>
      <c r="H272" s="311">
        <v>8.875</v>
      </c>
      <c r="I272" s="311">
        <v>8.625</v>
      </c>
      <c r="J272" s="311">
        <v>8.65</v>
      </c>
      <c r="K272" s="286">
        <f t="shared" si="5"/>
        <v>0.9746478873239437</v>
      </c>
      <c r="L272" s="286">
        <f t="shared" si="5"/>
        <v>1.0028985507246377</v>
      </c>
      <c r="M272" s="312">
        <v>7.95</v>
      </c>
    </row>
    <row r="273" spans="1:13" x14ac:dyDescent="0.3">
      <c r="A273" s="307"/>
      <c r="B273" s="308"/>
      <c r="C273" s="308"/>
      <c r="D273" s="308"/>
      <c r="E273" s="308"/>
      <c r="F273" s="309" t="s">
        <v>212</v>
      </c>
      <c r="G273" s="310">
        <v>3</v>
      </c>
      <c r="H273" s="311">
        <v>10</v>
      </c>
      <c r="I273" s="311">
        <v>10</v>
      </c>
      <c r="J273" s="311">
        <v>8</v>
      </c>
      <c r="K273" s="286">
        <f t="shared" si="5"/>
        <v>0.8</v>
      </c>
      <c r="L273" s="286">
        <f t="shared" si="5"/>
        <v>0.8</v>
      </c>
      <c r="M273" s="312">
        <v>5.4</v>
      </c>
    </row>
    <row r="274" spans="1:13" x14ac:dyDescent="0.3">
      <c r="A274" s="307"/>
      <c r="B274" s="308"/>
      <c r="C274" s="308"/>
      <c r="D274" s="308"/>
      <c r="E274" s="308"/>
      <c r="F274" s="309" t="s">
        <v>215</v>
      </c>
      <c r="G274" s="310">
        <v>2.7575757575757578</v>
      </c>
      <c r="H274" s="311">
        <v>1.0340909090909092</v>
      </c>
      <c r="I274" s="311">
        <v>0.68939393939393945</v>
      </c>
      <c r="J274" s="311">
        <v>0.55151515151515151</v>
      </c>
      <c r="K274" s="286">
        <f t="shared" si="5"/>
        <v>0.53333333333333333</v>
      </c>
      <c r="L274" s="286">
        <f t="shared" si="5"/>
        <v>0.79999999999999993</v>
      </c>
      <c r="M274" s="312">
        <v>0.27575757575757576</v>
      </c>
    </row>
    <row r="275" spans="1:13" x14ac:dyDescent="0.3">
      <c r="A275" s="307"/>
      <c r="B275" s="308"/>
      <c r="C275" s="308"/>
      <c r="D275" s="308"/>
      <c r="E275" s="308"/>
      <c r="F275" s="309" t="s">
        <v>218</v>
      </c>
      <c r="G275" s="310">
        <v>1</v>
      </c>
      <c r="H275" s="311">
        <v>3</v>
      </c>
      <c r="I275" s="311">
        <v>3</v>
      </c>
      <c r="J275" s="311">
        <v>1</v>
      </c>
      <c r="K275" s="286">
        <f t="shared" si="5"/>
        <v>0.33333333333333331</v>
      </c>
      <c r="L275" s="286">
        <f t="shared" si="5"/>
        <v>0.33333333333333331</v>
      </c>
      <c r="M275" s="312">
        <v>0.5</v>
      </c>
    </row>
    <row r="276" spans="1:13" x14ac:dyDescent="0.3">
      <c r="A276" s="307"/>
      <c r="B276" s="308"/>
      <c r="C276" s="308"/>
      <c r="D276" s="308"/>
      <c r="E276" s="308"/>
      <c r="F276" s="309" t="s">
        <v>219</v>
      </c>
      <c r="G276" s="310">
        <v>6</v>
      </c>
      <c r="H276" s="311">
        <v>5.75</v>
      </c>
      <c r="I276" s="311">
        <v>5.4249999999999998</v>
      </c>
      <c r="J276" s="311">
        <v>1.8583333283662795</v>
      </c>
      <c r="K276" s="286">
        <f t="shared" si="5"/>
        <v>0.323188404933266</v>
      </c>
      <c r="L276" s="286">
        <f t="shared" si="5"/>
        <v>0.34254992227949854</v>
      </c>
      <c r="M276" s="312">
        <v>0.8</v>
      </c>
    </row>
    <row r="277" spans="1:13" x14ac:dyDescent="0.3">
      <c r="A277" s="307"/>
      <c r="B277" s="308"/>
      <c r="C277" s="308"/>
      <c r="D277" s="308"/>
      <c r="E277" s="308"/>
      <c r="F277" s="309" t="s">
        <v>221</v>
      </c>
      <c r="G277" s="310">
        <v>1</v>
      </c>
      <c r="H277" s="311">
        <v>2.5</v>
      </c>
      <c r="I277" s="311">
        <v>2.5</v>
      </c>
      <c r="J277" s="311">
        <v>0.25</v>
      </c>
      <c r="K277" s="286">
        <f t="shared" si="5"/>
        <v>0.1</v>
      </c>
      <c r="L277" s="286">
        <f t="shared" si="5"/>
        <v>0.1</v>
      </c>
      <c r="M277" s="313"/>
    </row>
    <row r="278" spans="1:13" x14ac:dyDescent="0.3">
      <c r="A278" s="307"/>
      <c r="B278" s="308"/>
      <c r="C278" s="308"/>
      <c r="D278" s="308"/>
      <c r="E278" s="308"/>
      <c r="F278" s="309" t="s">
        <v>123</v>
      </c>
      <c r="G278" s="310">
        <v>17.757575757575758</v>
      </c>
      <c r="H278" s="311">
        <v>31.15909090909091</v>
      </c>
      <c r="I278" s="311">
        <v>30.239393939393942</v>
      </c>
      <c r="J278" s="311">
        <v>20.309848479881435</v>
      </c>
      <c r="K278" s="286">
        <f t="shared" si="5"/>
        <v>0.65181132977008249</v>
      </c>
      <c r="L278" s="286">
        <f t="shared" si="5"/>
        <v>0.67163543424800809</v>
      </c>
      <c r="M278" s="312">
        <v>14.925757575757574</v>
      </c>
    </row>
    <row r="279" spans="1:13" x14ac:dyDescent="0.3">
      <c r="A279" s="307"/>
      <c r="B279" s="308"/>
      <c r="C279" s="308"/>
      <c r="D279" s="308" t="s">
        <v>49</v>
      </c>
      <c r="E279" s="308" t="s">
        <v>125</v>
      </c>
      <c r="F279" s="309" t="s">
        <v>235</v>
      </c>
      <c r="G279" s="310">
        <v>4</v>
      </c>
      <c r="H279" s="311">
        <v>3.1012499999999998</v>
      </c>
      <c r="I279" s="311">
        <v>2.6012499999999998</v>
      </c>
      <c r="J279" s="311">
        <v>1.325</v>
      </c>
      <c r="K279" s="286">
        <f t="shared" si="5"/>
        <v>0.42724707779121324</v>
      </c>
      <c r="L279" s="286">
        <f t="shared" si="5"/>
        <v>0.50937049495434894</v>
      </c>
      <c r="M279" s="312">
        <v>0.65</v>
      </c>
    </row>
    <row r="280" spans="1:13" x14ac:dyDescent="0.3">
      <c r="A280" s="307"/>
      <c r="B280" s="308"/>
      <c r="C280" s="308"/>
      <c r="D280" s="308"/>
      <c r="E280" s="308"/>
      <c r="F280" s="309" t="s">
        <v>123</v>
      </c>
      <c r="G280" s="310">
        <v>4</v>
      </c>
      <c r="H280" s="311">
        <v>3.1012499999999998</v>
      </c>
      <c r="I280" s="311">
        <v>2.6012499999999998</v>
      </c>
      <c r="J280" s="311">
        <v>1.325</v>
      </c>
      <c r="K280" s="286">
        <f t="shared" si="5"/>
        <v>0.42724707779121324</v>
      </c>
      <c r="L280" s="286">
        <f t="shared" si="5"/>
        <v>0.50937049495434894</v>
      </c>
      <c r="M280" s="312">
        <v>0.65</v>
      </c>
    </row>
    <row r="281" spans="1:13" x14ac:dyDescent="0.3">
      <c r="A281" s="307"/>
      <c r="B281" s="308" t="s">
        <v>73</v>
      </c>
      <c r="C281" s="308" t="s">
        <v>8</v>
      </c>
      <c r="D281" s="308" t="s">
        <v>41</v>
      </c>
      <c r="E281" s="308" t="s">
        <v>125</v>
      </c>
      <c r="F281" s="309" t="s">
        <v>127</v>
      </c>
      <c r="G281" s="310">
        <v>2.1739130434782608</v>
      </c>
      <c r="H281" s="311">
        <v>2.1739130434782608</v>
      </c>
      <c r="I281" s="311">
        <v>1.6304347826086956</v>
      </c>
      <c r="J281" s="311">
        <v>1.6304347826086956</v>
      </c>
      <c r="K281" s="286">
        <f t="shared" si="5"/>
        <v>0.75</v>
      </c>
      <c r="L281" s="286">
        <f t="shared" si="5"/>
        <v>1</v>
      </c>
      <c r="M281" s="312">
        <v>1.6304347826086956</v>
      </c>
    </row>
    <row r="282" spans="1:13" x14ac:dyDescent="0.3">
      <c r="A282" s="307"/>
      <c r="B282" s="308"/>
      <c r="C282" s="308"/>
      <c r="D282" s="308"/>
      <c r="E282" s="308"/>
      <c r="F282" s="309" t="s">
        <v>129</v>
      </c>
      <c r="G282" s="310">
        <v>17</v>
      </c>
      <c r="H282" s="311">
        <v>49.75</v>
      </c>
      <c r="I282" s="311">
        <v>34.75</v>
      </c>
      <c r="J282" s="311">
        <v>18.850000000000001</v>
      </c>
      <c r="K282" s="286">
        <f t="shared" si="5"/>
        <v>0.37889447236180906</v>
      </c>
      <c r="L282" s="286">
        <f t="shared" si="5"/>
        <v>0.54244604316546763</v>
      </c>
      <c r="M282" s="312">
        <v>11.15</v>
      </c>
    </row>
    <row r="283" spans="1:13" x14ac:dyDescent="0.3">
      <c r="A283" s="307"/>
      <c r="B283" s="308"/>
      <c r="C283" s="308"/>
      <c r="D283" s="308"/>
      <c r="E283" s="308"/>
      <c r="F283" s="309" t="s">
        <v>130</v>
      </c>
      <c r="G283" s="310">
        <v>1</v>
      </c>
      <c r="H283" s="311">
        <v>2</v>
      </c>
      <c r="I283" s="311">
        <v>2</v>
      </c>
      <c r="J283" s="311">
        <v>0.75</v>
      </c>
      <c r="K283" s="286">
        <f t="shared" si="5"/>
        <v>0.375</v>
      </c>
      <c r="L283" s="286">
        <f t="shared" si="5"/>
        <v>0.375</v>
      </c>
      <c r="M283" s="312">
        <v>0.5</v>
      </c>
    </row>
    <row r="284" spans="1:13" x14ac:dyDescent="0.3">
      <c r="A284" s="307"/>
      <c r="B284" s="308"/>
      <c r="C284" s="308"/>
      <c r="D284" s="308"/>
      <c r="E284" s="308"/>
      <c r="F284" s="309" t="s">
        <v>131</v>
      </c>
      <c r="G284" s="310">
        <v>1.1176470588235294</v>
      </c>
      <c r="H284" s="311">
        <v>11.176470588235292</v>
      </c>
      <c r="I284" s="311">
        <v>4.4705882352941178</v>
      </c>
      <c r="J284" s="311">
        <v>1.2294117647058824</v>
      </c>
      <c r="K284" s="286">
        <f t="shared" si="5"/>
        <v>0.11000000000000003</v>
      </c>
      <c r="L284" s="286">
        <f t="shared" si="5"/>
        <v>0.27500000000000002</v>
      </c>
      <c r="M284" s="313"/>
    </row>
    <row r="285" spans="1:13" x14ac:dyDescent="0.3">
      <c r="A285" s="307"/>
      <c r="B285" s="308"/>
      <c r="C285" s="308"/>
      <c r="D285" s="308"/>
      <c r="E285" s="308"/>
      <c r="F285" s="309" t="s">
        <v>132</v>
      </c>
      <c r="G285" s="310">
        <v>1</v>
      </c>
      <c r="H285" s="314"/>
      <c r="I285" s="314"/>
      <c r="J285" s="314"/>
      <c r="K285" s="286" t="str">
        <f t="shared" si="5"/>
        <v/>
      </c>
      <c r="L285" s="286" t="str">
        <f t="shared" si="5"/>
        <v/>
      </c>
      <c r="M285" s="313"/>
    </row>
    <row r="286" spans="1:13" x14ac:dyDescent="0.3">
      <c r="A286" s="307"/>
      <c r="B286" s="308"/>
      <c r="C286" s="308"/>
      <c r="D286" s="308"/>
      <c r="E286" s="308"/>
      <c r="F286" s="309" t="s">
        <v>133</v>
      </c>
      <c r="G286" s="310">
        <v>2.3716814159292037</v>
      </c>
      <c r="H286" s="311">
        <v>155.34513274336285</v>
      </c>
      <c r="I286" s="311">
        <v>155.34513274336285</v>
      </c>
      <c r="J286" s="311">
        <v>309.03008849557523</v>
      </c>
      <c r="K286" s="286">
        <f t="shared" si="5"/>
        <v>1.9893129770992364</v>
      </c>
      <c r="L286" s="286">
        <f t="shared" si="5"/>
        <v>1.9893129770992364</v>
      </c>
      <c r="M286" s="312">
        <v>308.31858407079648</v>
      </c>
    </row>
    <row r="287" spans="1:13" x14ac:dyDescent="0.3">
      <c r="A287" s="307"/>
      <c r="B287" s="308"/>
      <c r="C287" s="308"/>
      <c r="D287" s="308"/>
      <c r="E287" s="308"/>
      <c r="F287" s="309" t="s">
        <v>134</v>
      </c>
      <c r="G287" s="310">
        <v>1.0625</v>
      </c>
      <c r="H287" s="311">
        <v>0.265625</v>
      </c>
      <c r="I287" s="311">
        <v>0.265625</v>
      </c>
      <c r="J287" s="311">
        <v>0.265625</v>
      </c>
      <c r="K287" s="286">
        <f t="shared" si="5"/>
        <v>1</v>
      </c>
      <c r="L287" s="286">
        <f t="shared" si="5"/>
        <v>1</v>
      </c>
      <c r="M287" s="312">
        <v>0.21250000000000002</v>
      </c>
    </row>
    <row r="288" spans="1:13" x14ac:dyDescent="0.3">
      <c r="A288" s="307"/>
      <c r="B288" s="308"/>
      <c r="C288" s="308"/>
      <c r="D288" s="308"/>
      <c r="E288" s="308"/>
      <c r="F288" s="309" t="s">
        <v>123</v>
      </c>
      <c r="G288" s="310">
        <v>25.725741518230986</v>
      </c>
      <c r="H288" s="311">
        <v>220.71114137507641</v>
      </c>
      <c r="I288" s="311">
        <v>198.46178076126563</v>
      </c>
      <c r="J288" s="311">
        <v>331.75556004288984</v>
      </c>
      <c r="K288" s="286">
        <f t="shared" si="5"/>
        <v>1.5031210385483196</v>
      </c>
      <c r="L288" s="286">
        <f t="shared" si="5"/>
        <v>1.6716345019697594</v>
      </c>
      <c r="M288" s="312">
        <v>321.81151885340518</v>
      </c>
    </row>
    <row r="289" spans="1:13" x14ac:dyDescent="0.3">
      <c r="A289" s="307"/>
      <c r="B289" s="308"/>
      <c r="C289" s="308"/>
      <c r="D289" s="308" t="s">
        <v>42</v>
      </c>
      <c r="E289" s="308" t="s">
        <v>125</v>
      </c>
      <c r="F289" s="309" t="s">
        <v>142</v>
      </c>
      <c r="G289" s="310">
        <v>1</v>
      </c>
      <c r="H289" s="311">
        <v>0.5</v>
      </c>
      <c r="I289" s="311">
        <v>0.5</v>
      </c>
      <c r="J289" s="311">
        <v>2</v>
      </c>
      <c r="K289" s="286">
        <f t="shared" si="5"/>
        <v>4</v>
      </c>
      <c r="L289" s="286">
        <f t="shared" si="5"/>
        <v>4</v>
      </c>
      <c r="M289" s="312">
        <v>1.6000000238418579</v>
      </c>
    </row>
    <row r="290" spans="1:13" x14ac:dyDescent="0.3">
      <c r="A290" s="307"/>
      <c r="B290" s="308"/>
      <c r="C290" s="308"/>
      <c r="D290" s="308"/>
      <c r="E290" s="308"/>
      <c r="F290" s="309" t="s">
        <v>123</v>
      </c>
      <c r="G290" s="310">
        <v>1</v>
      </c>
      <c r="H290" s="311">
        <v>0.5</v>
      </c>
      <c r="I290" s="311">
        <v>0.5</v>
      </c>
      <c r="J290" s="311">
        <v>2</v>
      </c>
      <c r="K290" s="286">
        <f t="shared" si="5"/>
        <v>4</v>
      </c>
      <c r="L290" s="286">
        <f t="shared" si="5"/>
        <v>4</v>
      </c>
      <c r="M290" s="312">
        <v>1.6000000238418579</v>
      </c>
    </row>
    <row r="291" spans="1:13" x14ac:dyDescent="0.3">
      <c r="A291" s="307"/>
      <c r="B291" s="308"/>
      <c r="C291" s="308"/>
      <c r="D291" s="308" t="s">
        <v>43</v>
      </c>
      <c r="E291" s="308" t="s">
        <v>125</v>
      </c>
      <c r="F291" s="309" t="s">
        <v>153</v>
      </c>
      <c r="G291" s="310">
        <v>2</v>
      </c>
      <c r="H291" s="311">
        <v>1.125</v>
      </c>
      <c r="I291" s="311">
        <v>1</v>
      </c>
      <c r="J291" s="311">
        <v>0.30000000074505806</v>
      </c>
      <c r="K291" s="286">
        <f t="shared" si="5"/>
        <v>0.26666666732894051</v>
      </c>
      <c r="L291" s="286">
        <f t="shared" si="5"/>
        <v>0.30000000074505806</v>
      </c>
      <c r="M291" s="312">
        <v>0.2</v>
      </c>
    </row>
    <row r="292" spans="1:13" x14ac:dyDescent="0.3">
      <c r="A292" s="307"/>
      <c r="B292" s="308"/>
      <c r="C292" s="308"/>
      <c r="D292" s="308"/>
      <c r="E292" s="308"/>
      <c r="F292" s="309" t="s">
        <v>123</v>
      </c>
      <c r="G292" s="310">
        <v>2</v>
      </c>
      <c r="H292" s="311">
        <v>1.125</v>
      </c>
      <c r="I292" s="311">
        <v>1</v>
      </c>
      <c r="J292" s="311">
        <v>0.30000000074505806</v>
      </c>
      <c r="K292" s="286">
        <f t="shared" si="5"/>
        <v>0.26666666732894051</v>
      </c>
      <c r="L292" s="286">
        <f t="shared" si="5"/>
        <v>0.30000000074505806</v>
      </c>
      <c r="M292" s="312">
        <v>0.2</v>
      </c>
    </row>
    <row r="293" spans="1:13" x14ac:dyDescent="0.3">
      <c r="A293" s="307"/>
      <c r="B293" s="308"/>
      <c r="C293" s="308"/>
      <c r="D293" s="308" t="s">
        <v>7</v>
      </c>
      <c r="E293" s="308" t="s">
        <v>125</v>
      </c>
      <c r="F293" s="309" t="s">
        <v>175</v>
      </c>
      <c r="G293" s="310">
        <v>1.0545454545454545</v>
      </c>
      <c r="H293" s="311">
        <v>5.8</v>
      </c>
      <c r="I293" s="311">
        <v>5.8</v>
      </c>
      <c r="J293" s="311">
        <v>1.3709090909090909</v>
      </c>
      <c r="K293" s="286">
        <f t="shared" si="5"/>
        <v>0.23636363636363636</v>
      </c>
      <c r="L293" s="286">
        <f t="shared" si="5"/>
        <v>0.23636363636363636</v>
      </c>
      <c r="M293" s="312">
        <v>0.31636363636363635</v>
      </c>
    </row>
    <row r="294" spans="1:13" x14ac:dyDescent="0.3">
      <c r="A294" s="307"/>
      <c r="B294" s="308"/>
      <c r="C294" s="308"/>
      <c r="D294" s="308"/>
      <c r="E294" s="308"/>
      <c r="F294" s="309" t="s">
        <v>123</v>
      </c>
      <c r="G294" s="310">
        <v>1.0545454545454545</v>
      </c>
      <c r="H294" s="311">
        <v>5.8</v>
      </c>
      <c r="I294" s="311">
        <v>5.8</v>
      </c>
      <c r="J294" s="311">
        <v>1.3709090909090909</v>
      </c>
      <c r="K294" s="286">
        <f t="shared" si="5"/>
        <v>0.23636363636363636</v>
      </c>
      <c r="L294" s="286">
        <f t="shared" si="5"/>
        <v>0.23636363636363636</v>
      </c>
      <c r="M294" s="312">
        <v>0.31636363636363635</v>
      </c>
    </row>
    <row r="295" spans="1:13" x14ac:dyDescent="0.3">
      <c r="A295" s="307"/>
      <c r="B295" s="308"/>
      <c r="C295" s="308"/>
      <c r="D295" s="308" t="s">
        <v>68</v>
      </c>
      <c r="E295" s="308" t="s">
        <v>125</v>
      </c>
      <c r="F295" s="309" t="s">
        <v>202</v>
      </c>
      <c r="G295" s="310">
        <v>1</v>
      </c>
      <c r="H295" s="311">
        <v>0.25</v>
      </c>
      <c r="I295" s="311">
        <v>0.1875</v>
      </c>
      <c r="J295" s="311">
        <v>0.4</v>
      </c>
      <c r="K295" s="286">
        <f t="shared" si="5"/>
        <v>1.6</v>
      </c>
      <c r="L295" s="286">
        <f t="shared" si="5"/>
        <v>2.1333333333333333</v>
      </c>
      <c r="M295" s="313"/>
    </row>
    <row r="296" spans="1:13" x14ac:dyDescent="0.3">
      <c r="A296" s="307"/>
      <c r="B296" s="308"/>
      <c r="C296" s="308"/>
      <c r="D296" s="308"/>
      <c r="E296" s="308"/>
      <c r="F296" s="309" t="s">
        <v>205</v>
      </c>
      <c r="G296" s="310">
        <v>4</v>
      </c>
      <c r="H296" s="311">
        <v>3.31</v>
      </c>
      <c r="I296" s="311">
        <v>3.06</v>
      </c>
      <c r="J296" s="311">
        <v>1.8000000014901161</v>
      </c>
      <c r="K296" s="286">
        <f t="shared" si="5"/>
        <v>0.54380664697586589</v>
      </c>
      <c r="L296" s="286">
        <f t="shared" si="5"/>
        <v>0.5882352946046131</v>
      </c>
      <c r="M296" s="312">
        <v>1</v>
      </c>
    </row>
    <row r="297" spans="1:13" x14ac:dyDescent="0.3">
      <c r="A297" s="307"/>
      <c r="B297" s="308"/>
      <c r="C297" s="308"/>
      <c r="D297" s="308"/>
      <c r="E297" s="308"/>
      <c r="F297" s="309" t="s">
        <v>123</v>
      </c>
      <c r="G297" s="310">
        <v>5</v>
      </c>
      <c r="H297" s="311">
        <v>3.56</v>
      </c>
      <c r="I297" s="311">
        <v>3.2475000000000001</v>
      </c>
      <c r="J297" s="311">
        <v>2.2000000014901158</v>
      </c>
      <c r="K297" s="286">
        <f t="shared" si="5"/>
        <v>0.61797752850845944</v>
      </c>
      <c r="L297" s="286">
        <f t="shared" si="5"/>
        <v>0.67744418829564768</v>
      </c>
      <c r="M297" s="312">
        <v>1</v>
      </c>
    </row>
    <row r="298" spans="1:13" x14ac:dyDescent="0.3">
      <c r="A298" s="307"/>
      <c r="B298" s="308"/>
      <c r="C298" s="308"/>
      <c r="D298" s="308" t="s">
        <v>48</v>
      </c>
      <c r="E298" s="308" t="s">
        <v>125</v>
      </c>
      <c r="F298" s="309" t="s">
        <v>210</v>
      </c>
      <c r="G298" s="310">
        <v>2</v>
      </c>
      <c r="H298" s="311">
        <v>1.5</v>
      </c>
      <c r="I298" s="311">
        <v>1.5</v>
      </c>
      <c r="J298" s="311">
        <v>0.6</v>
      </c>
      <c r="K298" s="286">
        <f t="shared" si="5"/>
        <v>0.39999999999999997</v>
      </c>
      <c r="L298" s="286">
        <f t="shared" si="5"/>
        <v>0.39999999999999997</v>
      </c>
      <c r="M298" s="313"/>
    </row>
    <row r="299" spans="1:13" x14ac:dyDescent="0.3">
      <c r="A299" s="307"/>
      <c r="B299" s="308"/>
      <c r="C299" s="308"/>
      <c r="D299" s="308"/>
      <c r="E299" s="308"/>
      <c r="F299" s="309" t="s">
        <v>212</v>
      </c>
      <c r="G299" s="310">
        <v>8</v>
      </c>
      <c r="H299" s="311">
        <v>25.25</v>
      </c>
      <c r="I299" s="311">
        <v>17.5</v>
      </c>
      <c r="J299" s="311">
        <v>12.920000038743019</v>
      </c>
      <c r="K299" s="286">
        <f t="shared" si="5"/>
        <v>0.51168316985120865</v>
      </c>
      <c r="L299" s="286">
        <f t="shared" si="5"/>
        <v>0.73828571649960106</v>
      </c>
      <c r="M299" s="312">
        <v>5.6000000715255736</v>
      </c>
    </row>
    <row r="300" spans="1:13" x14ac:dyDescent="0.3">
      <c r="A300" s="307"/>
      <c r="B300" s="308"/>
      <c r="C300" s="308"/>
      <c r="D300" s="308"/>
      <c r="E300" s="308"/>
      <c r="F300" s="309" t="s">
        <v>215</v>
      </c>
      <c r="G300" s="310">
        <v>8.2727272727272734</v>
      </c>
      <c r="H300" s="311">
        <v>4.1363636363636367</v>
      </c>
      <c r="I300" s="311">
        <v>2.4473484848484848</v>
      </c>
      <c r="J300" s="311">
        <v>2.874772727272727</v>
      </c>
      <c r="K300" s="286">
        <f t="shared" si="5"/>
        <v>0.69499999999999984</v>
      </c>
      <c r="L300" s="286">
        <f t="shared" si="5"/>
        <v>1.1746478873239437</v>
      </c>
      <c r="M300" s="312">
        <v>1.3787878787878789</v>
      </c>
    </row>
    <row r="301" spans="1:13" x14ac:dyDescent="0.3">
      <c r="A301" s="307"/>
      <c r="B301" s="308"/>
      <c r="C301" s="308"/>
      <c r="D301" s="308"/>
      <c r="E301" s="308"/>
      <c r="F301" s="309" t="s">
        <v>216</v>
      </c>
      <c r="G301" s="310">
        <v>1.0454545454545454</v>
      </c>
      <c r="H301" s="311">
        <v>2.0909090909090908</v>
      </c>
      <c r="I301" s="311">
        <v>2.0909090909090908</v>
      </c>
      <c r="J301" s="311">
        <v>5.2272727272727266</v>
      </c>
      <c r="K301" s="286">
        <f t="shared" si="5"/>
        <v>2.5</v>
      </c>
      <c r="L301" s="286">
        <f t="shared" si="5"/>
        <v>2.5</v>
      </c>
      <c r="M301" s="312">
        <v>5.2272727272727266</v>
      </c>
    </row>
    <row r="302" spans="1:13" x14ac:dyDescent="0.3">
      <c r="A302" s="307"/>
      <c r="B302" s="308"/>
      <c r="C302" s="308"/>
      <c r="D302" s="308"/>
      <c r="E302" s="308"/>
      <c r="F302" s="309" t="s">
        <v>217</v>
      </c>
      <c r="G302" s="310">
        <v>1</v>
      </c>
      <c r="H302" s="311">
        <v>0.5</v>
      </c>
      <c r="I302" s="311">
        <v>0.25</v>
      </c>
      <c r="J302" s="311">
        <v>0.05</v>
      </c>
      <c r="K302" s="286">
        <f t="shared" si="5"/>
        <v>0.1</v>
      </c>
      <c r="L302" s="286">
        <f t="shared" si="5"/>
        <v>0.2</v>
      </c>
      <c r="M302" s="313"/>
    </row>
    <row r="303" spans="1:13" x14ac:dyDescent="0.3">
      <c r="A303" s="307"/>
      <c r="B303" s="308"/>
      <c r="C303" s="308"/>
      <c r="D303" s="308"/>
      <c r="E303" s="308"/>
      <c r="F303" s="309" t="s">
        <v>218</v>
      </c>
      <c r="G303" s="310">
        <v>1</v>
      </c>
      <c r="H303" s="311">
        <v>0.40500000000000003</v>
      </c>
      <c r="I303" s="311">
        <v>0.40500000000000003</v>
      </c>
      <c r="J303" s="311">
        <v>0.25</v>
      </c>
      <c r="K303" s="286">
        <f t="shared" si="5"/>
        <v>0.61728395061728392</v>
      </c>
      <c r="L303" s="286">
        <f t="shared" si="5"/>
        <v>0.61728395061728392</v>
      </c>
      <c r="M303" s="312">
        <v>0.2</v>
      </c>
    </row>
    <row r="304" spans="1:13" x14ac:dyDescent="0.3">
      <c r="A304" s="307"/>
      <c r="B304" s="308"/>
      <c r="C304" s="308"/>
      <c r="D304" s="308"/>
      <c r="E304" s="308"/>
      <c r="F304" s="309" t="s">
        <v>219</v>
      </c>
      <c r="G304" s="310">
        <v>21</v>
      </c>
      <c r="H304" s="311">
        <v>83.55</v>
      </c>
      <c r="I304" s="311">
        <v>83.3</v>
      </c>
      <c r="J304" s="311">
        <v>20.5</v>
      </c>
      <c r="K304" s="286">
        <f t="shared" si="5"/>
        <v>0.24536205864751648</v>
      </c>
      <c r="L304" s="286">
        <f t="shared" si="5"/>
        <v>0.24609843937575032</v>
      </c>
      <c r="M304" s="312">
        <v>14.380000007152557</v>
      </c>
    </row>
    <row r="305" spans="1:13" x14ac:dyDescent="0.3">
      <c r="A305" s="307"/>
      <c r="B305" s="308"/>
      <c r="C305" s="308"/>
      <c r="D305" s="308"/>
      <c r="E305" s="308"/>
      <c r="F305" s="309" t="s">
        <v>220</v>
      </c>
      <c r="G305" s="310">
        <v>7</v>
      </c>
      <c r="H305" s="311">
        <v>5.75</v>
      </c>
      <c r="I305" s="311">
        <v>5.25</v>
      </c>
      <c r="J305" s="311">
        <v>2.15</v>
      </c>
      <c r="K305" s="286">
        <f t="shared" si="5"/>
        <v>0.37391304347826088</v>
      </c>
      <c r="L305" s="286">
        <f t="shared" si="5"/>
        <v>0.40952380952380951</v>
      </c>
      <c r="M305" s="312">
        <v>1</v>
      </c>
    </row>
    <row r="306" spans="1:13" x14ac:dyDescent="0.3">
      <c r="A306" s="307"/>
      <c r="B306" s="308"/>
      <c r="C306" s="308"/>
      <c r="D306" s="308"/>
      <c r="E306" s="308"/>
      <c r="F306" s="309" t="s">
        <v>221</v>
      </c>
      <c r="G306" s="310">
        <v>1</v>
      </c>
      <c r="H306" s="311">
        <v>1</v>
      </c>
      <c r="I306" s="311">
        <v>1</v>
      </c>
      <c r="J306" s="311">
        <v>1.4999999999999999E-2</v>
      </c>
      <c r="K306" s="286">
        <f t="shared" si="5"/>
        <v>1.4999999999999999E-2</v>
      </c>
      <c r="L306" s="286">
        <f t="shared" si="5"/>
        <v>1.4999999999999999E-2</v>
      </c>
      <c r="M306" s="312">
        <v>1.2000000178813934E-2</v>
      </c>
    </row>
    <row r="307" spans="1:13" x14ac:dyDescent="0.3">
      <c r="A307" s="307"/>
      <c r="B307" s="308"/>
      <c r="C307" s="308"/>
      <c r="D307" s="308"/>
      <c r="E307" s="308"/>
      <c r="F307" s="309" t="s">
        <v>222</v>
      </c>
      <c r="G307" s="310">
        <v>1.2222222222222223</v>
      </c>
      <c r="H307" s="311">
        <v>0.30555555555555558</v>
      </c>
      <c r="I307" s="311">
        <v>0.30555555555555558</v>
      </c>
      <c r="J307" s="311">
        <v>2.4444444444444446E-2</v>
      </c>
      <c r="K307" s="286">
        <f t="shared" si="5"/>
        <v>0.08</v>
      </c>
      <c r="L307" s="286">
        <f t="shared" si="5"/>
        <v>0.08</v>
      </c>
      <c r="M307" s="312">
        <v>6.1111111111111114E-3</v>
      </c>
    </row>
    <row r="308" spans="1:13" x14ac:dyDescent="0.3">
      <c r="A308" s="307"/>
      <c r="B308" s="308"/>
      <c r="C308" s="308"/>
      <c r="D308" s="308"/>
      <c r="E308" s="308"/>
      <c r="F308" s="309" t="s">
        <v>224</v>
      </c>
      <c r="G308" s="310">
        <v>7.2413793103448274</v>
      </c>
      <c r="H308" s="311">
        <v>14.727155172413793</v>
      </c>
      <c r="I308" s="311">
        <v>14.576293103448277</v>
      </c>
      <c r="J308" s="311">
        <v>4.7310344827586208</v>
      </c>
      <c r="K308" s="286">
        <f t="shared" si="5"/>
        <v>0.32124564638393771</v>
      </c>
      <c r="L308" s="286">
        <f t="shared" si="5"/>
        <v>0.32457048230180086</v>
      </c>
      <c r="M308" s="312">
        <v>0.96551724137931028</v>
      </c>
    </row>
    <row r="309" spans="1:13" x14ac:dyDescent="0.3">
      <c r="A309" s="307"/>
      <c r="B309" s="308"/>
      <c r="C309" s="308"/>
      <c r="D309" s="308"/>
      <c r="E309" s="308"/>
      <c r="F309" s="309" t="s">
        <v>123</v>
      </c>
      <c r="G309" s="310">
        <v>58.781783350748867</v>
      </c>
      <c r="H309" s="311">
        <v>139.21498345524208</v>
      </c>
      <c r="I309" s="311">
        <v>128.6251062347614</v>
      </c>
      <c r="J309" s="311">
        <v>49.342524420491529</v>
      </c>
      <c r="K309" s="286">
        <f t="shared" si="5"/>
        <v>0.35443400700008171</v>
      </c>
      <c r="L309" s="286">
        <f t="shared" si="5"/>
        <v>0.38361503337018454</v>
      </c>
      <c r="M309" s="312">
        <v>28.769689037407971</v>
      </c>
    </row>
    <row r="310" spans="1:13" x14ac:dyDescent="0.3">
      <c r="A310" s="307"/>
      <c r="B310" s="308" t="s">
        <v>74</v>
      </c>
      <c r="C310" s="308" t="s">
        <v>8</v>
      </c>
      <c r="D310" s="308" t="s">
        <v>41</v>
      </c>
      <c r="E310" s="308" t="s">
        <v>125</v>
      </c>
      <c r="F310" s="309" t="s">
        <v>126</v>
      </c>
      <c r="G310" s="310">
        <v>35.608695652173914</v>
      </c>
      <c r="H310" s="311">
        <v>551.08695652173913</v>
      </c>
      <c r="I310" s="311">
        <v>551.08695652173913</v>
      </c>
      <c r="J310" s="311">
        <v>1730.1586956521737</v>
      </c>
      <c r="K310" s="286">
        <f t="shared" si="5"/>
        <v>3.1395384615384612</v>
      </c>
      <c r="L310" s="286">
        <f t="shared" si="5"/>
        <v>3.1395384615384612</v>
      </c>
      <c r="M310" s="312">
        <v>1508.113043478261</v>
      </c>
    </row>
    <row r="311" spans="1:13" x14ac:dyDescent="0.3">
      <c r="A311" s="307"/>
      <c r="B311" s="308"/>
      <c r="C311" s="308"/>
      <c r="D311" s="308"/>
      <c r="E311" s="308"/>
      <c r="F311" s="309" t="s">
        <v>127</v>
      </c>
      <c r="G311" s="310">
        <v>16.304347826086961</v>
      </c>
      <c r="H311" s="311">
        <v>1091.3043478260868</v>
      </c>
      <c r="I311" s="311">
        <v>1091.3043478260868</v>
      </c>
      <c r="J311" s="311">
        <v>3115.2173913043471</v>
      </c>
      <c r="K311" s="286">
        <f t="shared" si="5"/>
        <v>2.8545816733067726</v>
      </c>
      <c r="L311" s="286">
        <f t="shared" si="5"/>
        <v>2.8545816733067726</v>
      </c>
      <c r="M311" s="312">
        <v>2929.7826086956516</v>
      </c>
    </row>
    <row r="312" spans="1:13" x14ac:dyDescent="0.3">
      <c r="A312" s="307"/>
      <c r="B312" s="308"/>
      <c r="C312" s="308"/>
      <c r="D312" s="308"/>
      <c r="E312" s="308"/>
      <c r="F312" s="309" t="s">
        <v>128</v>
      </c>
      <c r="G312" s="310">
        <v>14</v>
      </c>
      <c r="H312" s="311">
        <v>484.5</v>
      </c>
      <c r="I312" s="311">
        <v>484.5</v>
      </c>
      <c r="J312" s="311">
        <v>858.85</v>
      </c>
      <c r="K312" s="286">
        <f t="shared" si="5"/>
        <v>1.7726522187822498</v>
      </c>
      <c r="L312" s="286">
        <f t="shared" si="5"/>
        <v>1.7726522187822498</v>
      </c>
      <c r="M312" s="312">
        <v>849.05</v>
      </c>
    </row>
    <row r="313" spans="1:13" x14ac:dyDescent="0.3">
      <c r="A313" s="307"/>
      <c r="B313" s="308"/>
      <c r="C313" s="308"/>
      <c r="D313" s="308"/>
      <c r="E313" s="308"/>
      <c r="F313" s="309" t="s">
        <v>129</v>
      </c>
      <c r="G313" s="310">
        <v>44</v>
      </c>
      <c r="H313" s="311">
        <v>1431.125</v>
      </c>
      <c r="I313" s="311">
        <v>1395.875</v>
      </c>
      <c r="J313" s="311">
        <v>3343.65</v>
      </c>
      <c r="K313" s="286">
        <f t="shared" si="5"/>
        <v>2.3363787230325794</v>
      </c>
      <c r="L313" s="286">
        <f t="shared" si="5"/>
        <v>2.3953792424106743</v>
      </c>
      <c r="M313" s="312">
        <v>2778.05</v>
      </c>
    </row>
    <row r="314" spans="1:13" x14ac:dyDescent="0.3">
      <c r="A314" s="307"/>
      <c r="B314" s="308"/>
      <c r="C314" s="308"/>
      <c r="D314" s="308"/>
      <c r="E314" s="308"/>
      <c r="F314" s="309" t="s">
        <v>130</v>
      </c>
      <c r="G314" s="310">
        <v>64</v>
      </c>
      <c r="H314" s="311">
        <v>1183</v>
      </c>
      <c r="I314" s="311">
        <v>1132</v>
      </c>
      <c r="J314" s="311">
        <v>2597.6999999999998</v>
      </c>
      <c r="K314" s="286">
        <f t="shared" si="5"/>
        <v>2.1958579881656801</v>
      </c>
      <c r="L314" s="286">
        <f t="shared" si="5"/>
        <v>2.2947879858657241</v>
      </c>
      <c r="M314" s="312">
        <v>2281.678999915719</v>
      </c>
    </row>
    <row r="315" spans="1:13" x14ac:dyDescent="0.3">
      <c r="A315" s="307"/>
      <c r="B315" s="308"/>
      <c r="C315" s="308"/>
      <c r="D315" s="308"/>
      <c r="E315" s="308"/>
      <c r="F315" s="309" t="s">
        <v>131</v>
      </c>
      <c r="G315" s="310">
        <v>52.52941176470587</v>
      </c>
      <c r="H315" s="311">
        <v>1125.7164705882353</v>
      </c>
      <c r="I315" s="311">
        <v>1111.5838235294118</v>
      </c>
      <c r="J315" s="311">
        <v>2371.3676470588239</v>
      </c>
      <c r="K315" s="286">
        <f t="shared" si="5"/>
        <v>2.1065407756001671</v>
      </c>
      <c r="L315" s="286">
        <f t="shared" si="5"/>
        <v>2.1333232787874219</v>
      </c>
      <c r="M315" s="312">
        <v>2126.088823360205</v>
      </c>
    </row>
    <row r="316" spans="1:13" x14ac:dyDescent="0.3">
      <c r="A316" s="307"/>
      <c r="B316" s="308"/>
      <c r="C316" s="308"/>
      <c r="D316" s="308"/>
      <c r="E316" s="308"/>
      <c r="F316" s="309" t="s">
        <v>132</v>
      </c>
      <c r="G316" s="310">
        <v>41</v>
      </c>
      <c r="H316" s="311">
        <v>2873.5</v>
      </c>
      <c r="I316" s="311">
        <v>2863.5</v>
      </c>
      <c r="J316" s="311">
        <v>8015.7</v>
      </c>
      <c r="K316" s="286">
        <f t="shared" si="5"/>
        <v>2.7895249695493298</v>
      </c>
      <c r="L316" s="286">
        <f t="shared" si="5"/>
        <v>2.7992666317443686</v>
      </c>
      <c r="M316" s="312">
        <v>7845.4299976348875</v>
      </c>
    </row>
    <row r="317" spans="1:13" x14ac:dyDescent="0.3">
      <c r="A317" s="307"/>
      <c r="B317" s="308"/>
      <c r="C317" s="308"/>
      <c r="D317" s="308"/>
      <c r="E317" s="308"/>
      <c r="F317" s="309" t="s">
        <v>133</v>
      </c>
      <c r="G317" s="310">
        <v>104.35398230088494</v>
      </c>
      <c r="H317" s="311">
        <v>817.04424778761063</v>
      </c>
      <c r="I317" s="311">
        <v>782.65486725663732</v>
      </c>
      <c r="J317" s="311">
        <v>1861.769911504424</v>
      </c>
      <c r="K317" s="286">
        <f t="shared" si="5"/>
        <v>2.2786647314949193</v>
      </c>
      <c r="L317" s="286">
        <f t="shared" si="5"/>
        <v>2.3787878787878776</v>
      </c>
      <c r="M317" s="312">
        <v>1745.1424777912885</v>
      </c>
    </row>
    <row r="318" spans="1:13" x14ac:dyDescent="0.3">
      <c r="A318" s="307"/>
      <c r="B318" s="308"/>
      <c r="C318" s="308"/>
      <c r="D318" s="308"/>
      <c r="E318" s="308"/>
      <c r="F318" s="309" t="s">
        <v>134</v>
      </c>
      <c r="G318" s="310">
        <v>40.375</v>
      </c>
      <c r="H318" s="311">
        <v>292.87015625000004</v>
      </c>
      <c r="I318" s="311">
        <v>279.58890625000004</v>
      </c>
      <c r="J318" s="311">
        <v>621.75906250000003</v>
      </c>
      <c r="K318" s="286">
        <f t="shared" si="5"/>
        <v>2.1229853886828045</v>
      </c>
      <c r="L318" s="286">
        <f t="shared" si="5"/>
        <v>2.2238330942360127</v>
      </c>
      <c r="M318" s="312">
        <v>576.78758090000008</v>
      </c>
    </row>
    <row r="319" spans="1:13" x14ac:dyDescent="0.3">
      <c r="A319" s="307"/>
      <c r="B319" s="308"/>
      <c r="C319" s="308"/>
      <c r="D319" s="308"/>
      <c r="E319" s="308"/>
      <c r="F319" s="309" t="s">
        <v>135</v>
      </c>
      <c r="G319" s="310">
        <v>11</v>
      </c>
      <c r="H319" s="311">
        <v>689.94444444444457</v>
      </c>
      <c r="I319" s="311">
        <v>688.72222222222229</v>
      </c>
      <c r="J319" s="311">
        <v>2078.3888888888891</v>
      </c>
      <c r="K319" s="286">
        <f t="shared" si="5"/>
        <v>3.0124003542958366</v>
      </c>
      <c r="L319" s="286">
        <f t="shared" si="5"/>
        <v>3.0177462289263532</v>
      </c>
      <c r="M319" s="312">
        <v>1988.5311110761429</v>
      </c>
    </row>
    <row r="320" spans="1:13" x14ac:dyDescent="0.3">
      <c r="A320" s="307"/>
      <c r="B320" s="308"/>
      <c r="C320" s="308"/>
      <c r="D320" s="308"/>
      <c r="E320" s="308"/>
      <c r="F320" s="309" t="s">
        <v>136</v>
      </c>
      <c r="G320" s="310">
        <v>31</v>
      </c>
      <c r="H320" s="311">
        <v>271</v>
      </c>
      <c r="I320" s="311">
        <v>268</v>
      </c>
      <c r="J320" s="311">
        <v>793</v>
      </c>
      <c r="K320" s="286">
        <f t="shared" si="5"/>
        <v>2.92619926199262</v>
      </c>
      <c r="L320" s="286">
        <f t="shared" si="5"/>
        <v>2.9589552238805972</v>
      </c>
      <c r="M320" s="312">
        <v>778.29999971389771</v>
      </c>
    </row>
    <row r="321" spans="1:13" x14ac:dyDescent="0.3">
      <c r="A321" s="307"/>
      <c r="B321" s="308"/>
      <c r="C321" s="308"/>
      <c r="D321" s="308"/>
      <c r="E321" s="308"/>
      <c r="F321" s="309" t="s">
        <v>123</v>
      </c>
      <c r="G321" s="310">
        <v>454.1714375438516</v>
      </c>
      <c r="H321" s="311">
        <v>10811.091623418119</v>
      </c>
      <c r="I321" s="311">
        <v>10648.816123606095</v>
      </c>
      <c r="J321" s="311">
        <v>27387.561596908654</v>
      </c>
      <c r="K321" s="286">
        <f t="shared" si="5"/>
        <v>2.5332836452503944</v>
      </c>
      <c r="L321" s="286">
        <f t="shared" si="5"/>
        <v>2.5718879243483626</v>
      </c>
      <c r="M321" s="312">
        <v>25406.954642566052</v>
      </c>
    </row>
    <row r="322" spans="1:13" x14ac:dyDescent="0.3">
      <c r="A322" s="307"/>
      <c r="B322" s="308"/>
      <c r="C322" s="308"/>
      <c r="D322" s="308" t="s">
        <v>42</v>
      </c>
      <c r="E322" s="308" t="s">
        <v>125</v>
      </c>
      <c r="F322" s="309" t="s">
        <v>137</v>
      </c>
      <c r="G322" s="310">
        <v>2.2608695652173911</v>
      </c>
      <c r="H322" s="311">
        <v>1066</v>
      </c>
      <c r="I322" s="311">
        <v>1066</v>
      </c>
      <c r="J322" s="311">
        <v>3165.2173913043475</v>
      </c>
      <c r="K322" s="286">
        <f t="shared" si="5"/>
        <v>2.9692470837751852</v>
      </c>
      <c r="L322" s="286">
        <f t="shared" si="5"/>
        <v>2.9692470837751852</v>
      </c>
      <c r="M322" s="312">
        <v>3012.6086956521735</v>
      </c>
    </row>
    <row r="323" spans="1:13" x14ac:dyDescent="0.3">
      <c r="A323" s="307"/>
      <c r="B323" s="308"/>
      <c r="C323" s="308"/>
      <c r="D323" s="308"/>
      <c r="E323" s="308"/>
      <c r="F323" s="309" t="s">
        <v>138</v>
      </c>
      <c r="G323" s="310">
        <v>1</v>
      </c>
      <c r="H323" s="311">
        <v>2.5</v>
      </c>
      <c r="I323" s="311">
        <v>0.5</v>
      </c>
      <c r="J323" s="311">
        <v>1</v>
      </c>
      <c r="K323" s="286">
        <f t="shared" si="5"/>
        <v>0.4</v>
      </c>
      <c r="L323" s="286">
        <f t="shared" si="5"/>
        <v>2</v>
      </c>
      <c r="M323" s="313"/>
    </row>
    <row r="324" spans="1:13" x14ac:dyDescent="0.3">
      <c r="A324" s="307"/>
      <c r="B324" s="308"/>
      <c r="C324" s="308"/>
      <c r="D324" s="308"/>
      <c r="E324" s="308"/>
      <c r="F324" s="309" t="s">
        <v>139</v>
      </c>
      <c r="G324" s="310">
        <v>2</v>
      </c>
      <c r="H324" s="311">
        <v>5.75</v>
      </c>
      <c r="I324" s="311">
        <v>5.75</v>
      </c>
      <c r="J324" s="311">
        <v>6.5</v>
      </c>
      <c r="K324" s="286">
        <f t="shared" ref="K324:L384" si="6">IFERROR($J324/H324,"")</f>
        <v>1.1304347826086956</v>
      </c>
      <c r="L324" s="286">
        <f t="shared" si="6"/>
        <v>1.1304347826086956</v>
      </c>
      <c r="M324" s="312">
        <v>5.25</v>
      </c>
    </row>
    <row r="325" spans="1:13" x14ac:dyDescent="0.3">
      <c r="A325" s="307"/>
      <c r="B325" s="308"/>
      <c r="C325" s="308"/>
      <c r="D325" s="308"/>
      <c r="E325" s="308"/>
      <c r="F325" s="309" t="s">
        <v>140</v>
      </c>
      <c r="G325" s="310">
        <v>4</v>
      </c>
      <c r="H325" s="311">
        <v>294.25</v>
      </c>
      <c r="I325" s="311">
        <v>294.25</v>
      </c>
      <c r="J325" s="311">
        <v>1005.15</v>
      </c>
      <c r="K325" s="286">
        <f t="shared" si="6"/>
        <v>3.4159728122344943</v>
      </c>
      <c r="L325" s="286">
        <f t="shared" si="6"/>
        <v>3.4159728122344943</v>
      </c>
      <c r="M325" s="312">
        <v>927.5</v>
      </c>
    </row>
    <row r="326" spans="1:13" x14ac:dyDescent="0.3">
      <c r="A326" s="307"/>
      <c r="B326" s="308"/>
      <c r="C326" s="308"/>
      <c r="D326" s="308"/>
      <c r="E326" s="308"/>
      <c r="F326" s="309" t="s">
        <v>141</v>
      </c>
      <c r="G326" s="310">
        <v>6</v>
      </c>
      <c r="H326" s="311">
        <v>33.25</v>
      </c>
      <c r="I326" s="311">
        <v>33.25</v>
      </c>
      <c r="J326" s="311">
        <v>92.25</v>
      </c>
      <c r="K326" s="286">
        <f t="shared" si="6"/>
        <v>2.774436090225564</v>
      </c>
      <c r="L326" s="286">
        <f t="shared" si="6"/>
        <v>2.774436090225564</v>
      </c>
      <c r="M326" s="312">
        <v>85.409999811649328</v>
      </c>
    </row>
    <row r="327" spans="1:13" x14ac:dyDescent="0.3">
      <c r="A327" s="307"/>
      <c r="B327" s="308"/>
      <c r="C327" s="308"/>
      <c r="D327" s="308"/>
      <c r="E327" s="308"/>
      <c r="F327" s="309" t="s">
        <v>142</v>
      </c>
      <c r="G327" s="310">
        <v>130</v>
      </c>
      <c r="H327" s="311">
        <v>1976.23</v>
      </c>
      <c r="I327" s="311">
        <v>1965.83</v>
      </c>
      <c r="J327" s="311">
        <v>5317.42</v>
      </c>
      <c r="K327" s="286">
        <f t="shared" si="6"/>
        <v>2.6906888368256729</v>
      </c>
      <c r="L327" s="286">
        <f t="shared" si="6"/>
        <v>2.7049236200485294</v>
      </c>
      <c r="M327" s="312">
        <v>5226.7347998976711</v>
      </c>
    </row>
    <row r="328" spans="1:13" x14ac:dyDescent="0.3">
      <c r="A328" s="307"/>
      <c r="B328" s="308"/>
      <c r="C328" s="308"/>
      <c r="D328" s="308"/>
      <c r="E328" s="308"/>
      <c r="F328" s="309" t="s">
        <v>143</v>
      </c>
      <c r="G328" s="310">
        <v>1</v>
      </c>
      <c r="H328" s="311">
        <v>20</v>
      </c>
      <c r="I328" s="311">
        <v>20</v>
      </c>
      <c r="J328" s="311">
        <v>30</v>
      </c>
      <c r="K328" s="286">
        <f t="shared" si="6"/>
        <v>1.5</v>
      </c>
      <c r="L328" s="286">
        <f t="shared" si="6"/>
        <v>1.5</v>
      </c>
      <c r="M328" s="312">
        <v>10</v>
      </c>
    </row>
    <row r="329" spans="1:13" x14ac:dyDescent="0.3">
      <c r="A329" s="307"/>
      <c r="B329" s="308"/>
      <c r="C329" s="308"/>
      <c r="D329" s="308"/>
      <c r="E329" s="308"/>
      <c r="F329" s="309" t="s">
        <v>144</v>
      </c>
      <c r="G329" s="310">
        <v>125</v>
      </c>
      <c r="H329" s="311">
        <v>12510.385</v>
      </c>
      <c r="I329" s="311">
        <v>12425.885</v>
      </c>
      <c r="J329" s="311">
        <v>28113.4</v>
      </c>
      <c r="K329" s="286">
        <f t="shared" si="6"/>
        <v>2.2472050220676665</v>
      </c>
      <c r="L329" s="286">
        <f t="shared" si="6"/>
        <v>2.2624867363572094</v>
      </c>
      <c r="M329" s="312">
        <v>24482.844999141689</v>
      </c>
    </row>
    <row r="330" spans="1:13" x14ac:dyDescent="0.3">
      <c r="A330" s="307"/>
      <c r="B330" s="308"/>
      <c r="C330" s="308"/>
      <c r="D330" s="308"/>
      <c r="E330" s="308"/>
      <c r="F330" s="309" t="s">
        <v>145</v>
      </c>
      <c r="G330" s="310">
        <v>2</v>
      </c>
      <c r="H330" s="311">
        <v>164.25</v>
      </c>
      <c r="I330" s="311">
        <v>164.25</v>
      </c>
      <c r="J330" s="311">
        <v>984.5</v>
      </c>
      <c r="K330" s="286">
        <f t="shared" si="6"/>
        <v>5.993911719939117</v>
      </c>
      <c r="L330" s="286">
        <f t="shared" si="6"/>
        <v>5.993911719939117</v>
      </c>
      <c r="M330" s="312">
        <v>924.95999765396118</v>
      </c>
    </row>
    <row r="331" spans="1:13" x14ac:dyDescent="0.3">
      <c r="A331" s="307"/>
      <c r="B331" s="308"/>
      <c r="C331" s="308"/>
      <c r="D331" s="308"/>
      <c r="E331" s="308"/>
      <c r="F331" s="309" t="s">
        <v>146</v>
      </c>
      <c r="G331" s="310">
        <v>2</v>
      </c>
      <c r="H331" s="311">
        <v>6</v>
      </c>
      <c r="I331" s="311">
        <v>6</v>
      </c>
      <c r="J331" s="311">
        <v>19</v>
      </c>
      <c r="K331" s="286">
        <f t="shared" si="6"/>
        <v>3.1666666666666665</v>
      </c>
      <c r="L331" s="286">
        <f t="shared" si="6"/>
        <v>3.1666666666666665</v>
      </c>
      <c r="M331" s="312">
        <v>17</v>
      </c>
    </row>
    <row r="332" spans="1:13" x14ac:dyDescent="0.3">
      <c r="A332" s="307"/>
      <c r="B332" s="308"/>
      <c r="C332" s="308"/>
      <c r="D332" s="308"/>
      <c r="E332" s="308"/>
      <c r="F332" s="309" t="s">
        <v>123</v>
      </c>
      <c r="G332" s="310">
        <v>275.26086956521743</v>
      </c>
      <c r="H332" s="311">
        <v>16078.615</v>
      </c>
      <c r="I332" s="311">
        <v>15981.715000000002</v>
      </c>
      <c r="J332" s="311">
        <v>38734.437391304353</v>
      </c>
      <c r="K332" s="286">
        <f t="shared" si="6"/>
        <v>2.4090655439728081</v>
      </c>
      <c r="L332" s="286">
        <f t="shared" si="6"/>
        <v>2.4236721397737568</v>
      </c>
      <c r="M332" s="312">
        <v>34692.30849215715</v>
      </c>
    </row>
    <row r="333" spans="1:13" x14ac:dyDescent="0.3">
      <c r="A333" s="307"/>
      <c r="B333" s="308"/>
      <c r="C333" s="308"/>
      <c r="D333" s="308" t="s">
        <v>43</v>
      </c>
      <c r="E333" s="308" t="s">
        <v>125</v>
      </c>
      <c r="F333" s="309" t="s">
        <v>147</v>
      </c>
      <c r="G333" s="310">
        <v>3</v>
      </c>
      <c r="H333" s="311">
        <v>14.625</v>
      </c>
      <c r="I333" s="311">
        <v>13.625</v>
      </c>
      <c r="J333" s="311">
        <v>17.25</v>
      </c>
      <c r="K333" s="286">
        <f t="shared" si="6"/>
        <v>1.1794871794871795</v>
      </c>
      <c r="L333" s="286">
        <f t="shared" si="6"/>
        <v>1.2660550458715596</v>
      </c>
      <c r="M333" s="312">
        <v>15</v>
      </c>
    </row>
    <row r="334" spans="1:13" x14ac:dyDescent="0.3">
      <c r="A334" s="307"/>
      <c r="B334" s="308"/>
      <c r="C334" s="308"/>
      <c r="D334" s="308"/>
      <c r="E334" s="308"/>
      <c r="F334" s="309" t="s">
        <v>149</v>
      </c>
      <c r="G334" s="310">
        <v>5.625</v>
      </c>
      <c r="H334" s="311">
        <v>14.0625</v>
      </c>
      <c r="I334" s="311">
        <v>14.0625</v>
      </c>
      <c r="J334" s="311">
        <v>18</v>
      </c>
      <c r="K334" s="286">
        <f t="shared" si="6"/>
        <v>1.28</v>
      </c>
      <c r="L334" s="286">
        <f t="shared" si="6"/>
        <v>1.28</v>
      </c>
      <c r="M334" s="312">
        <v>15.4125</v>
      </c>
    </row>
    <row r="335" spans="1:13" x14ac:dyDescent="0.3">
      <c r="A335" s="307"/>
      <c r="B335" s="308"/>
      <c r="C335" s="308"/>
      <c r="D335" s="308"/>
      <c r="E335" s="308"/>
      <c r="F335" s="309" t="s">
        <v>150</v>
      </c>
      <c r="G335" s="310">
        <v>5</v>
      </c>
      <c r="H335" s="311">
        <v>23.405000000000001</v>
      </c>
      <c r="I335" s="311">
        <v>23.202500000000001</v>
      </c>
      <c r="J335" s="311">
        <v>17.8</v>
      </c>
      <c r="K335" s="286">
        <f t="shared" si="6"/>
        <v>0.76052125614185007</v>
      </c>
      <c r="L335" s="286">
        <f t="shared" si="6"/>
        <v>0.76715871134576019</v>
      </c>
      <c r="M335" s="312">
        <v>15.15</v>
      </c>
    </row>
    <row r="336" spans="1:13" x14ac:dyDescent="0.3">
      <c r="A336" s="307"/>
      <c r="B336" s="308"/>
      <c r="C336" s="308"/>
      <c r="D336" s="308"/>
      <c r="E336" s="308"/>
      <c r="F336" s="309" t="s">
        <v>151</v>
      </c>
      <c r="G336" s="310">
        <v>2.5</v>
      </c>
      <c r="H336" s="311">
        <v>14.762499999999999</v>
      </c>
      <c r="I336" s="311">
        <v>11.012499999999999</v>
      </c>
      <c r="J336" s="311">
        <v>11.25</v>
      </c>
      <c r="K336" s="286">
        <f t="shared" si="6"/>
        <v>0.76206604572396275</v>
      </c>
      <c r="L336" s="286">
        <f t="shared" si="6"/>
        <v>1.0215664018161181</v>
      </c>
      <c r="M336" s="312">
        <v>10.625</v>
      </c>
    </row>
    <row r="337" spans="1:13" x14ac:dyDescent="0.3">
      <c r="A337" s="307"/>
      <c r="B337" s="308"/>
      <c r="C337" s="308"/>
      <c r="D337" s="308"/>
      <c r="E337" s="308"/>
      <c r="F337" s="309" t="s">
        <v>152</v>
      </c>
      <c r="G337" s="310">
        <v>3</v>
      </c>
      <c r="H337" s="311">
        <v>7.86</v>
      </c>
      <c r="I337" s="311">
        <v>7.86</v>
      </c>
      <c r="J337" s="311">
        <v>15.25</v>
      </c>
      <c r="K337" s="286">
        <f t="shared" si="6"/>
        <v>1.9402035623409668</v>
      </c>
      <c r="L337" s="286">
        <f t="shared" si="6"/>
        <v>1.9402035623409668</v>
      </c>
      <c r="M337" s="312">
        <v>15</v>
      </c>
    </row>
    <row r="338" spans="1:13" x14ac:dyDescent="0.3">
      <c r="A338" s="307"/>
      <c r="B338" s="308"/>
      <c r="C338" s="308"/>
      <c r="D338" s="308"/>
      <c r="E338" s="308"/>
      <c r="F338" s="309" t="s">
        <v>153</v>
      </c>
      <c r="G338" s="310">
        <v>18</v>
      </c>
      <c r="H338" s="311">
        <v>92.242500000000007</v>
      </c>
      <c r="I338" s="311">
        <v>78.097499999999997</v>
      </c>
      <c r="J338" s="311">
        <v>66.7</v>
      </c>
      <c r="K338" s="286">
        <f t="shared" si="6"/>
        <v>0.72309401848388755</v>
      </c>
      <c r="L338" s="286">
        <f t="shared" si="6"/>
        <v>0.85406062934152827</v>
      </c>
      <c r="M338" s="312">
        <v>63.421999973058689</v>
      </c>
    </row>
    <row r="339" spans="1:13" x14ac:dyDescent="0.3">
      <c r="A339" s="307"/>
      <c r="B339" s="308"/>
      <c r="C339" s="308"/>
      <c r="D339" s="308"/>
      <c r="E339" s="308"/>
      <c r="F339" s="309" t="s">
        <v>154</v>
      </c>
      <c r="G339" s="310">
        <v>1.0666666666666667</v>
      </c>
      <c r="H339" s="311">
        <v>16</v>
      </c>
      <c r="I339" s="311">
        <v>16</v>
      </c>
      <c r="J339" s="311">
        <v>56</v>
      </c>
      <c r="K339" s="286">
        <f t="shared" si="6"/>
        <v>3.5</v>
      </c>
      <c r="L339" s="286">
        <f t="shared" si="6"/>
        <v>3.5</v>
      </c>
      <c r="M339" s="312">
        <v>56</v>
      </c>
    </row>
    <row r="340" spans="1:13" x14ac:dyDescent="0.3">
      <c r="A340" s="307"/>
      <c r="B340" s="308"/>
      <c r="C340" s="308"/>
      <c r="D340" s="308"/>
      <c r="E340" s="308"/>
      <c r="F340" s="309" t="s">
        <v>155</v>
      </c>
      <c r="G340" s="310">
        <v>30.15384615384615</v>
      </c>
      <c r="H340" s="311">
        <v>162.30846153846156</v>
      </c>
      <c r="I340" s="311">
        <v>162.30846153846156</v>
      </c>
      <c r="J340" s="311">
        <v>100.33961538461536</v>
      </c>
      <c r="K340" s="286">
        <f t="shared" si="6"/>
        <v>0.61820323126430654</v>
      </c>
      <c r="L340" s="286">
        <f t="shared" si="6"/>
        <v>0.61820323126430654</v>
      </c>
      <c r="M340" s="312">
        <v>82.384615371777443</v>
      </c>
    </row>
    <row r="341" spans="1:13" x14ac:dyDescent="0.3">
      <c r="A341" s="307"/>
      <c r="B341" s="308"/>
      <c r="C341" s="308"/>
      <c r="D341" s="308"/>
      <c r="E341" s="308"/>
      <c r="F341" s="309" t="s">
        <v>156</v>
      </c>
      <c r="G341" s="310">
        <v>5</v>
      </c>
      <c r="H341" s="311">
        <v>33.5</v>
      </c>
      <c r="I341" s="311">
        <v>33.5</v>
      </c>
      <c r="J341" s="311">
        <v>96.5</v>
      </c>
      <c r="K341" s="286">
        <f t="shared" si="6"/>
        <v>2.8805970149253732</v>
      </c>
      <c r="L341" s="286">
        <f t="shared" si="6"/>
        <v>2.8805970149253732</v>
      </c>
      <c r="M341" s="312">
        <v>71</v>
      </c>
    </row>
    <row r="342" spans="1:13" x14ac:dyDescent="0.3">
      <c r="A342" s="307"/>
      <c r="B342" s="308"/>
      <c r="C342" s="308"/>
      <c r="D342" s="308"/>
      <c r="E342" s="308"/>
      <c r="F342" s="309" t="s">
        <v>157</v>
      </c>
      <c r="G342" s="310">
        <v>3</v>
      </c>
      <c r="H342" s="311">
        <v>5</v>
      </c>
      <c r="I342" s="311">
        <v>5</v>
      </c>
      <c r="J342" s="311">
        <v>15</v>
      </c>
      <c r="K342" s="286">
        <f t="shared" si="6"/>
        <v>3</v>
      </c>
      <c r="L342" s="286">
        <f t="shared" si="6"/>
        <v>3</v>
      </c>
      <c r="M342" s="312">
        <v>14.4</v>
      </c>
    </row>
    <row r="343" spans="1:13" x14ac:dyDescent="0.3">
      <c r="A343" s="307"/>
      <c r="B343" s="308"/>
      <c r="C343" s="308"/>
      <c r="D343" s="308"/>
      <c r="E343" s="308"/>
      <c r="F343" s="309" t="s">
        <v>158</v>
      </c>
      <c r="G343" s="310">
        <v>1</v>
      </c>
      <c r="H343" s="311">
        <v>5</v>
      </c>
      <c r="I343" s="311">
        <v>5</v>
      </c>
      <c r="J343" s="311">
        <v>3.75</v>
      </c>
      <c r="K343" s="286">
        <f t="shared" si="6"/>
        <v>0.75</v>
      </c>
      <c r="L343" s="286">
        <f t="shared" si="6"/>
        <v>0.75</v>
      </c>
      <c r="M343" s="312">
        <v>3.5249999910593033</v>
      </c>
    </row>
    <row r="344" spans="1:13" x14ac:dyDescent="0.3">
      <c r="A344" s="307"/>
      <c r="B344" s="308"/>
      <c r="C344" s="308"/>
      <c r="D344" s="308"/>
      <c r="E344" s="308"/>
      <c r="F344" s="309" t="s">
        <v>159</v>
      </c>
      <c r="G344" s="310">
        <v>3</v>
      </c>
      <c r="H344" s="311">
        <v>11</v>
      </c>
      <c r="I344" s="311">
        <v>11</v>
      </c>
      <c r="J344" s="311">
        <v>16.75</v>
      </c>
      <c r="K344" s="286">
        <f t="shared" si="6"/>
        <v>1.5227272727272727</v>
      </c>
      <c r="L344" s="286">
        <f t="shared" si="6"/>
        <v>1.5227272727272727</v>
      </c>
      <c r="M344" s="312">
        <v>14.1</v>
      </c>
    </row>
    <row r="345" spans="1:13" x14ac:dyDescent="0.3">
      <c r="A345" s="307"/>
      <c r="B345" s="308"/>
      <c r="C345" s="308"/>
      <c r="D345" s="308"/>
      <c r="E345" s="308"/>
      <c r="F345" s="309" t="s">
        <v>160</v>
      </c>
      <c r="G345" s="310">
        <v>4</v>
      </c>
      <c r="H345" s="311">
        <v>176</v>
      </c>
      <c r="I345" s="311">
        <v>176</v>
      </c>
      <c r="J345" s="311">
        <v>626.25</v>
      </c>
      <c r="K345" s="286">
        <f t="shared" si="6"/>
        <v>3.5582386363636362</v>
      </c>
      <c r="L345" s="286">
        <f t="shared" si="6"/>
        <v>3.5582386363636362</v>
      </c>
      <c r="M345" s="312">
        <v>625.25</v>
      </c>
    </row>
    <row r="346" spans="1:13" x14ac:dyDescent="0.3">
      <c r="A346" s="307"/>
      <c r="B346" s="308"/>
      <c r="C346" s="308"/>
      <c r="D346" s="308"/>
      <c r="E346" s="308"/>
      <c r="F346" s="309" t="s">
        <v>123</v>
      </c>
      <c r="G346" s="310">
        <v>84.345512820512837</v>
      </c>
      <c r="H346" s="311">
        <v>575.76596153846151</v>
      </c>
      <c r="I346" s="311">
        <v>556.66846153846154</v>
      </c>
      <c r="J346" s="311">
        <v>1060.8396153846152</v>
      </c>
      <c r="K346" s="286">
        <f t="shared" si="6"/>
        <v>1.8424840755608829</v>
      </c>
      <c r="L346" s="286">
        <f t="shared" si="6"/>
        <v>1.9056937633089157</v>
      </c>
      <c r="M346" s="312">
        <v>1001.2691153358954</v>
      </c>
    </row>
    <row r="347" spans="1:13" x14ac:dyDescent="0.3">
      <c r="A347" s="307"/>
      <c r="B347" s="308"/>
      <c r="C347" s="308"/>
      <c r="D347" s="308" t="s">
        <v>44</v>
      </c>
      <c r="E347" s="308" t="s">
        <v>125</v>
      </c>
      <c r="F347" s="309" t="s">
        <v>166</v>
      </c>
      <c r="G347" s="310">
        <v>1.1111111111111112</v>
      </c>
      <c r="H347" s="311">
        <v>214.44444444444443</v>
      </c>
      <c r="I347" s="311">
        <v>214.44444444444443</v>
      </c>
      <c r="J347" s="311">
        <v>660</v>
      </c>
      <c r="K347" s="286">
        <f t="shared" si="6"/>
        <v>3.0777202072538863</v>
      </c>
      <c r="L347" s="286">
        <f t="shared" si="6"/>
        <v>3.0777202072538863</v>
      </c>
      <c r="M347" s="312">
        <v>620.39999842643738</v>
      </c>
    </row>
    <row r="348" spans="1:13" x14ac:dyDescent="0.3">
      <c r="A348" s="307"/>
      <c r="B348" s="308"/>
      <c r="C348" s="308"/>
      <c r="D348" s="308"/>
      <c r="E348" s="308"/>
      <c r="F348" s="309" t="s">
        <v>168</v>
      </c>
      <c r="G348" s="310">
        <v>5</v>
      </c>
      <c r="H348" s="311">
        <v>18</v>
      </c>
      <c r="I348" s="311">
        <v>17.12</v>
      </c>
      <c r="J348" s="311">
        <v>17.8</v>
      </c>
      <c r="K348" s="286">
        <f t="shared" si="6"/>
        <v>0.98888888888888893</v>
      </c>
      <c r="L348" s="286">
        <f t="shared" si="6"/>
        <v>1.0397196261682242</v>
      </c>
      <c r="M348" s="312">
        <v>3.5</v>
      </c>
    </row>
    <row r="349" spans="1:13" x14ac:dyDescent="0.3">
      <c r="A349" s="307"/>
      <c r="B349" s="308"/>
      <c r="C349" s="308"/>
      <c r="D349" s="308"/>
      <c r="E349" s="308"/>
      <c r="F349" s="309" t="s">
        <v>169</v>
      </c>
      <c r="G349" s="310">
        <v>1</v>
      </c>
      <c r="H349" s="311">
        <v>1</v>
      </c>
      <c r="I349" s="311">
        <v>0</v>
      </c>
      <c r="J349" s="311">
        <v>1.5</v>
      </c>
      <c r="K349" s="286">
        <f t="shared" si="6"/>
        <v>1.5</v>
      </c>
      <c r="L349" s="286" t="str">
        <f t="shared" si="6"/>
        <v/>
      </c>
      <c r="M349" s="313"/>
    </row>
    <row r="350" spans="1:13" x14ac:dyDescent="0.3">
      <c r="A350" s="307"/>
      <c r="B350" s="308"/>
      <c r="C350" s="308"/>
      <c r="D350" s="308"/>
      <c r="E350" s="308"/>
      <c r="F350" s="309" t="s">
        <v>172</v>
      </c>
      <c r="G350" s="310">
        <v>1.2380952380952381</v>
      </c>
      <c r="H350" s="311">
        <v>0.15476190476190477</v>
      </c>
      <c r="I350" s="311">
        <v>0.15476190476190477</v>
      </c>
      <c r="J350" s="311">
        <v>0.24761904761904763</v>
      </c>
      <c r="K350" s="286">
        <f t="shared" si="6"/>
        <v>1.6</v>
      </c>
      <c r="L350" s="286">
        <f t="shared" si="6"/>
        <v>1.6</v>
      </c>
      <c r="M350" s="312">
        <v>0.18571428571428572</v>
      </c>
    </row>
    <row r="351" spans="1:13" x14ac:dyDescent="0.3">
      <c r="A351" s="307"/>
      <c r="B351" s="308"/>
      <c r="C351" s="308"/>
      <c r="D351" s="308"/>
      <c r="E351" s="308"/>
      <c r="F351" s="309" t="s">
        <v>173</v>
      </c>
      <c r="G351" s="310">
        <v>3</v>
      </c>
      <c r="H351" s="311">
        <v>2.75</v>
      </c>
      <c r="I351" s="311">
        <v>2.25</v>
      </c>
      <c r="J351" s="311">
        <v>3.75</v>
      </c>
      <c r="K351" s="286">
        <f t="shared" si="6"/>
        <v>1.3636363636363635</v>
      </c>
      <c r="L351" s="286">
        <f t="shared" si="6"/>
        <v>1.6666666666666667</v>
      </c>
      <c r="M351" s="312">
        <v>0.5</v>
      </c>
    </row>
    <row r="352" spans="1:13" x14ac:dyDescent="0.3">
      <c r="A352" s="307"/>
      <c r="B352" s="308"/>
      <c r="C352" s="308"/>
      <c r="D352" s="308"/>
      <c r="E352" s="308"/>
      <c r="F352" s="309" t="s">
        <v>123</v>
      </c>
      <c r="G352" s="310">
        <v>11.349206349206348</v>
      </c>
      <c r="H352" s="311">
        <v>236.34920634920633</v>
      </c>
      <c r="I352" s="311">
        <v>233.96920634920633</v>
      </c>
      <c r="J352" s="311">
        <v>683.29761904761904</v>
      </c>
      <c r="K352" s="286">
        <f t="shared" si="6"/>
        <v>2.8910510409670924</v>
      </c>
      <c r="L352" s="286">
        <f t="shared" si="6"/>
        <v>2.9204596182105096</v>
      </c>
      <c r="M352" s="312">
        <v>624.58571271215169</v>
      </c>
    </row>
    <row r="353" spans="1:13" x14ac:dyDescent="0.3">
      <c r="A353" s="307"/>
      <c r="B353" s="308"/>
      <c r="C353" s="308"/>
      <c r="D353" s="308" t="s">
        <v>7</v>
      </c>
      <c r="E353" s="308" t="s">
        <v>125</v>
      </c>
      <c r="F353" s="309" t="s">
        <v>174</v>
      </c>
      <c r="G353" s="310">
        <v>14</v>
      </c>
      <c r="H353" s="311">
        <v>1607.25</v>
      </c>
      <c r="I353" s="311">
        <v>1592.25</v>
      </c>
      <c r="J353" s="311">
        <v>2597.5</v>
      </c>
      <c r="K353" s="286">
        <f t="shared" si="6"/>
        <v>1.6161144812568051</v>
      </c>
      <c r="L353" s="286">
        <f t="shared" si="6"/>
        <v>1.6313392997330822</v>
      </c>
      <c r="M353" s="312">
        <v>2548.089998036623</v>
      </c>
    </row>
    <row r="354" spans="1:13" x14ac:dyDescent="0.3">
      <c r="A354" s="307"/>
      <c r="B354" s="308"/>
      <c r="C354" s="308"/>
      <c r="D354" s="308"/>
      <c r="E354" s="308"/>
      <c r="F354" s="309" t="s">
        <v>175</v>
      </c>
      <c r="G354" s="310">
        <v>9.4909090909090903</v>
      </c>
      <c r="H354" s="311">
        <v>1731.5636363636359</v>
      </c>
      <c r="I354" s="311">
        <v>1730.5090909090907</v>
      </c>
      <c r="J354" s="311">
        <v>5185.2</v>
      </c>
      <c r="K354" s="286">
        <f t="shared" si="6"/>
        <v>2.9945188794153479</v>
      </c>
      <c r="L354" s="286">
        <f t="shared" si="6"/>
        <v>2.9963436928702012</v>
      </c>
      <c r="M354" s="312">
        <v>5145.1272727272726</v>
      </c>
    </row>
    <row r="355" spans="1:13" x14ac:dyDescent="0.3">
      <c r="A355" s="307"/>
      <c r="B355" s="308"/>
      <c r="C355" s="308"/>
      <c r="D355" s="308"/>
      <c r="E355" s="308"/>
      <c r="F355" s="309" t="s">
        <v>176</v>
      </c>
      <c r="G355" s="310">
        <v>6.3888888888888884</v>
      </c>
      <c r="H355" s="311">
        <v>659.36527777777758</v>
      </c>
      <c r="I355" s="311">
        <v>659.36527777777758</v>
      </c>
      <c r="J355" s="311">
        <v>1702</v>
      </c>
      <c r="K355" s="286">
        <f t="shared" si="6"/>
        <v>2.5812702872922832</v>
      </c>
      <c r="L355" s="286">
        <f t="shared" si="6"/>
        <v>2.5812702872922832</v>
      </c>
      <c r="M355" s="312">
        <v>1626.0488888157738</v>
      </c>
    </row>
    <row r="356" spans="1:13" x14ac:dyDescent="0.3">
      <c r="A356" s="307"/>
      <c r="B356" s="308"/>
      <c r="C356" s="308"/>
      <c r="D356" s="308"/>
      <c r="E356" s="308"/>
      <c r="F356" s="309" t="s">
        <v>123</v>
      </c>
      <c r="G356" s="310">
        <v>29.879797979797978</v>
      </c>
      <c r="H356" s="311">
        <v>3998.1789141414133</v>
      </c>
      <c r="I356" s="311">
        <v>3982.1243686868684</v>
      </c>
      <c r="J356" s="311">
        <v>9484.7000000000007</v>
      </c>
      <c r="K356" s="286">
        <f t="shared" si="6"/>
        <v>2.3722550200174788</v>
      </c>
      <c r="L356" s="286">
        <f t="shared" si="6"/>
        <v>2.3818191301563099</v>
      </c>
      <c r="M356" s="312">
        <v>9319.2661595796708</v>
      </c>
    </row>
    <row r="357" spans="1:13" x14ac:dyDescent="0.3">
      <c r="A357" s="307"/>
      <c r="B357" s="308"/>
      <c r="C357" s="308"/>
      <c r="D357" s="308" t="s">
        <v>45</v>
      </c>
      <c r="E357" s="308" t="s">
        <v>125</v>
      </c>
      <c r="F357" s="309" t="s">
        <v>179</v>
      </c>
      <c r="G357" s="310">
        <v>1</v>
      </c>
      <c r="H357" s="311">
        <v>4</v>
      </c>
      <c r="I357" s="311">
        <v>4</v>
      </c>
      <c r="J357" s="311">
        <v>0.75</v>
      </c>
      <c r="K357" s="286">
        <f t="shared" si="6"/>
        <v>0.1875</v>
      </c>
      <c r="L357" s="286">
        <f t="shared" si="6"/>
        <v>0.1875</v>
      </c>
      <c r="M357" s="312">
        <v>0.75</v>
      </c>
    </row>
    <row r="358" spans="1:13" x14ac:dyDescent="0.3">
      <c r="A358" s="307"/>
      <c r="B358" s="308"/>
      <c r="C358" s="308"/>
      <c r="D358" s="308"/>
      <c r="E358" s="308"/>
      <c r="F358" s="309" t="s">
        <v>180</v>
      </c>
      <c r="G358" s="310">
        <v>2.4444444444444446</v>
      </c>
      <c r="H358" s="311">
        <v>4.8888888888888893</v>
      </c>
      <c r="I358" s="311">
        <v>4.8888888888888893</v>
      </c>
      <c r="J358" s="311">
        <v>5.8055555555555562</v>
      </c>
      <c r="K358" s="286">
        <f t="shared" si="6"/>
        <v>1.1875</v>
      </c>
      <c r="L358" s="286">
        <f t="shared" si="6"/>
        <v>1.1875</v>
      </c>
      <c r="M358" s="312">
        <v>2.4444444444444446</v>
      </c>
    </row>
    <row r="359" spans="1:13" x14ac:dyDescent="0.3">
      <c r="A359" s="307"/>
      <c r="B359" s="308"/>
      <c r="C359" s="308"/>
      <c r="D359" s="308"/>
      <c r="E359" s="308"/>
      <c r="F359" s="309" t="s">
        <v>181</v>
      </c>
      <c r="G359" s="310">
        <v>1</v>
      </c>
      <c r="H359" s="311">
        <v>10</v>
      </c>
      <c r="I359" s="311">
        <v>10</v>
      </c>
      <c r="J359" s="311">
        <v>17.5</v>
      </c>
      <c r="K359" s="286">
        <f t="shared" si="6"/>
        <v>1.75</v>
      </c>
      <c r="L359" s="286">
        <f t="shared" si="6"/>
        <v>1.75</v>
      </c>
      <c r="M359" s="312">
        <v>17.5</v>
      </c>
    </row>
    <row r="360" spans="1:13" x14ac:dyDescent="0.3">
      <c r="A360" s="307"/>
      <c r="B360" s="308"/>
      <c r="C360" s="308"/>
      <c r="D360" s="308"/>
      <c r="E360" s="308"/>
      <c r="F360" s="309" t="s">
        <v>184</v>
      </c>
      <c r="G360" s="310">
        <v>3.3157894736842106</v>
      </c>
      <c r="H360" s="311">
        <v>101.68421052631581</v>
      </c>
      <c r="I360" s="311">
        <v>101.68421052631581</v>
      </c>
      <c r="J360" s="311">
        <v>153.07894736842107</v>
      </c>
      <c r="K360" s="286">
        <f t="shared" si="6"/>
        <v>1.5054347826086956</v>
      </c>
      <c r="L360" s="286">
        <f t="shared" si="6"/>
        <v>1.5054347826086956</v>
      </c>
      <c r="M360" s="312">
        <v>146.44736842105266</v>
      </c>
    </row>
    <row r="361" spans="1:13" x14ac:dyDescent="0.3">
      <c r="A361" s="307"/>
      <c r="B361" s="308"/>
      <c r="C361" s="308"/>
      <c r="D361" s="308"/>
      <c r="E361" s="308"/>
      <c r="F361" s="309" t="s">
        <v>185</v>
      </c>
      <c r="G361" s="310">
        <v>1</v>
      </c>
      <c r="H361" s="311">
        <v>3</v>
      </c>
      <c r="I361" s="311">
        <v>3</v>
      </c>
      <c r="J361" s="311">
        <v>3.5</v>
      </c>
      <c r="K361" s="286">
        <f t="shared" si="6"/>
        <v>1.1666666666666667</v>
      </c>
      <c r="L361" s="286">
        <f t="shared" si="6"/>
        <v>1.1666666666666667</v>
      </c>
      <c r="M361" s="312">
        <v>1.5</v>
      </c>
    </row>
    <row r="362" spans="1:13" x14ac:dyDescent="0.3">
      <c r="A362" s="307"/>
      <c r="B362" s="308"/>
      <c r="C362" s="308"/>
      <c r="D362" s="308"/>
      <c r="E362" s="308"/>
      <c r="F362" s="309" t="s">
        <v>123</v>
      </c>
      <c r="G362" s="310">
        <v>8.7602339181286553</v>
      </c>
      <c r="H362" s="311">
        <v>123.57309941520471</v>
      </c>
      <c r="I362" s="311">
        <v>123.57309941520471</v>
      </c>
      <c r="J362" s="311">
        <v>180.63450292397664</v>
      </c>
      <c r="K362" s="286">
        <f t="shared" si="6"/>
        <v>1.461762339690502</v>
      </c>
      <c r="L362" s="286">
        <f t="shared" si="6"/>
        <v>1.461762339690502</v>
      </c>
      <c r="M362" s="312">
        <v>168.64181286549712</v>
      </c>
    </row>
    <row r="363" spans="1:13" x14ac:dyDescent="0.3">
      <c r="A363" s="307"/>
      <c r="B363" s="308"/>
      <c r="C363" s="308"/>
      <c r="D363" s="308" t="s">
        <v>46</v>
      </c>
      <c r="E363" s="308" t="s">
        <v>125</v>
      </c>
      <c r="F363" s="309" t="s">
        <v>189</v>
      </c>
      <c r="G363" s="310">
        <v>2.1176470588235294</v>
      </c>
      <c r="H363" s="311">
        <v>4.2352941176470589</v>
      </c>
      <c r="I363" s="311">
        <v>4.2352941176470589</v>
      </c>
      <c r="J363" s="311">
        <v>3.7058823529411762</v>
      </c>
      <c r="K363" s="286">
        <f t="shared" si="6"/>
        <v>0.87499999999999989</v>
      </c>
      <c r="L363" s="286">
        <f t="shared" si="6"/>
        <v>0.87499999999999989</v>
      </c>
      <c r="M363" s="312">
        <v>3.3352941176470585</v>
      </c>
    </row>
    <row r="364" spans="1:13" x14ac:dyDescent="0.3">
      <c r="A364" s="307"/>
      <c r="B364" s="308"/>
      <c r="C364" s="308"/>
      <c r="D364" s="308"/>
      <c r="E364" s="308"/>
      <c r="F364" s="309" t="s">
        <v>193</v>
      </c>
      <c r="G364" s="310">
        <v>3.8181818181818183</v>
      </c>
      <c r="H364" s="311">
        <v>39.454545454545453</v>
      </c>
      <c r="I364" s="311">
        <v>39.454545454545453</v>
      </c>
      <c r="J364" s="311">
        <v>21</v>
      </c>
      <c r="K364" s="286">
        <f t="shared" si="6"/>
        <v>0.532258064516129</v>
      </c>
      <c r="L364" s="286">
        <f t="shared" si="6"/>
        <v>0.532258064516129</v>
      </c>
      <c r="M364" s="312">
        <v>19.727272727272727</v>
      </c>
    </row>
    <row r="365" spans="1:13" x14ac:dyDescent="0.3">
      <c r="A365" s="307"/>
      <c r="B365" s="308"/>
      <c r="C365" s="308"/>
      <c r="D365" s="308"/>
      <c r="E365" s="308"/>
      <c r="F365" s="309" t="s">
        <v>194</v>
      </c>
      <c r="G365" s="310">
        <v>1</v>
      </c>
      <c r="H365" s="311">
        <v>8</v>
      </c>
      <c r="I365" s="311">
        <v>6</v>
      </c>
      <c r="J365" s="311">
        <v>24</v>
      </c>
      <c r="K365" s="286">
        <f t="shared" si="6"/>
        <v>3</v>
      </c>
      <c r="L365" s="286">
        <f t="shared" si="6"/>
        <v>4</v>
      </c>
      <c r="M365" s="312">
        <v>24</v>
      </c>
    </row>
    <row r="366" spans="1:13" x14ac:dyDescent="0.3">
      <c r="A366" s="307"/>
      <c r="B366" s="308"/>
      <c r="C366" s="308"/>
      <c r="D366" s="308"/>
      <c r="E366" s="308"/>
      <c r="F366" s="309" t="s">
        <v>196</v>
      </c>
      <c r="G366" s="310">
        <v>3</v>
      </c>
      <c r="H366" s="311">
        <v>20</v>
      </c>
      <c r="I366" s="311">
        <v>20</v>
      </c>
      <c r="J366" s="311">
        <v>6.5</v>
      </c>
      <c r="K366" s="286">
        <f t="shared" si="6"/>
        <v>0.32500000000000001</v>
      </c>
      <c r="L366" s="286">
        <f t="shared" si="6"/>
        <v>0.32500000000000001</v>
      </c>
      <c r="M366" s="312">
        <v>3.25</v>
      </c>
    </row>
    <row r="367" spans="1:13" x14ac:dyDescent="0.3">
      <c r="A367" s="307"/>
      <c r="B367" s="308"/>
      <c r="C367" s="308"/>
      <c r="D367" s="308"/>
      <c r="E367" s="308"/>
      <c r="F367" s="309" t="s">
        <v>123</v>
      </c>
      <c r="G367" s="310">
        <v>9.9358288770053473</v>
      </c>
      <c r="H367" s="311">
        <v>71.689839572192511</v>
      </c>
      <c r="I367" s="311">
        <v>69.689839572192511</v>
      </c>
      <c r="J367" s="311">
        <v>55.205882352941174</v>
      </c>
      <c r="K367" s="286">
        <f t="shared" si="6"/>
        <v>0.77006564224973895</v>
      </c>
      <c r="L367" s="286">
        <f t="shared" si="6"/>
        <v>0.79216543891958258</v>
      </c>
      <c r="M367" s="312">
        <v>50.312566844919786</v>
      </c>
    </row>
    <row r="368" spans="1:13" x14ac:dyDescent="0.3">
      <c r="A368" s="307"/>
      <c r="B368" s="308"/>
      <c r="C368" s="308"/>
      <c r="D368" s="308" t="s">
        <v>68</v>
      </c>
      <c r="E368" s="308" t="s">
        <v>125</v>
      </c>
      <c r="F368" s="309" t="s">
        <v>202</v>
      </c>
      <c r="G368" s="310">
        <v>56</v>
      </c>
      <c r="H368" s="311">
        <v>442.25</v>
      </c>
      <c r="I368" s="311">
        <v>381.75</v>
      </c>
      <c r="J368" s="311">
        <v>618</v>
      </c>
      <c r="K368" s="286">
        <f t="shared" si="6"/>
        <v>1.397399660825325</v>
      </c>
      <c r="L368" s="286">
        <f t="shared" si="6"/>
        <v>1.618860510805501</v>
      </c>
      <c r="M368" s="312">
        <v>586.19999997019772</v>
      </c>
    </row>
    <row r="369" spans="1:13" x14ac:dyDescent="0.3">
      <c r="A369" s="307"/>
      <c r="B369" s="308"/>
      <c r="C369" s="308"/>
      <c r="D369" s="308"/>
      <c r="E369" s="308"/>
      <c r="F369" s="309" t="s">
        <v>203</v>
      </c>
      <c r="G369" s="310">
        <v>122</v>
      </c>
      <c r="H369" s="311">
        <v>1320.2</v>
      </c>
      <c r="I369" s="311">
        <v>1279.51</v>
      </c>
      <c r="J369" s="311">
        <v>1458.3</v>
      </c>
      <c r="K369" s="286">
        <f t="shared" si="6"/>
        <v>1.1046053628238146</v>
      </c>
      <c r="L369" s="286">
        <f t="shared" si="6"/>
        <v>1.1397331791076271</v>
      </c>
      <c r="M369" s="312">
        <v>1363.444999858737</v>
      </c>
    </row>
    <row r="370" spans="1:13" x14ac:dyDescent="0.3">
      <c r="A370" s="307"/>
      <c r="B370" s="308"/>
      <c r="C370" s="308"/>
      <c r="D370" s="308"/>
      <c r="E370" s="308"/>
      <c r="F370" s="309" t="s">
        <v>205</v>
      </c>
      <c r="G370" s="310">
        <v>19</v>
      </c>
      <c r="H370" s="311">
        <v>281.25</v>
      </c>
      <c r="I370" s="311">
        <v>281.25</v>
      </c>
      <c r="J370" s="311">
        <v>378.3</v>
      </c>
      <c r="K370" s="286">
        <f t="shared" si="6"/>
        <v>1.3450666666666666</v>
      </c>
      <c r="L370" s="286">
        <f t="shared" si="6"/>
        <v>1.3450666666666666</v>
      </c>
      <c r="M370" s="312">
        <v>214.09999997019767</v>
      </c>
    </row>
    <row r="371" spans="1:13" x14ac:dyDescent="0.3">
      <c r="A371" s="307"/>
      <c r="B371" s="308"/>
      <c r="C371" s="308"/>
      <c r="D371" s="308"/>
      <c r="E371" s="308"/>
      <c r="F371" s="309" t="s">
        <v>206</v>
      </c>
      <c r="G371" s="310">
        <v>10</v>
      </c>
      <c r="H371" s="311">
        <v>511</v>
      </c>
      <c r="I371" s="311">
        <v>511</v>
      </c>
      <c r="J371" s="311">
        <v>1645.5</v>
      </c>
      <c r="K371" s="286">
        <f t="shared" si="6"/>
        <v>3.2201565557729941</v>
      </c>
      <c r="L371" s="286">
        <f t="shared" si="6"/>
        <v>3.2201565557729941</v>
      </c>
      <c r="M371" s="312">
        <v>1638.35</v>
      </c>
    </row>
    <row r="372" spans="1:13" x14ac:dyDescent="0.3">
      <c r="A372" s="307"/>
      <c r="B372" s="308"/>
      <c r="C372" s="308"/>
      <c r="D372" s="308"/>
      <c r="E372" s="308"/>
      <c r="F372" s="309" t="s">
        <v>207</v>
      </c>
      <c r="G372" s="310">
        <v>2</v>
      </c>
      <c r="H372" s="311">
        <v>3</v>
      </c>
      <c r="I372" s="311">
        <v>2.25</v>
      </c>
      <c r="J372" s="311">
        <v>3.25</v>
      </c>
      <c r="K372" s="286">
        <f t="shared" si="6"/>
        <v>1.0833333333333333</v>
      </c>
      <c r="L372" s="286">
        <f t="shared" si="6"/>
        <v>1.4444444444444444</v>
      </c>
      <c r="M372" s="312">
        <v>2.75</v>
      </c>
    </row>
    <row r="373" spans="1:13" x14ac:dyDescent="0.3">
      <c r="A373" s="307"/>
      <c r="B373" s="308"/>
      <c r="C373" s="308"/>
      <c r="D373" s="308"/>
      <c r="E373" s="308"/>
      <c r="F373" s="309" t="s">
        <v>208</v>
      </c>
      <c r="G373" s="310">
        <v>5</v>
      </c>
      <c r="H373" s="311">
        <v>54.75</v>
      </c>
      <c r="I373" s="311">
        <v>54.75</v>
      </c>
      <c r="J373" s="311">
        <v>96.7</v>
      </c>
      <c r="K373" s="286">
        <f t="shared" si="6"/>
        <v>1.7662100456621006</v>
      </c>
      <c r="L373" s="286">
        <f t="shared" si="6"/>
        <v>1.7662100456621006</v>
      </c>
      <c r="M373" s="312">
        <v>96.25</v>
      </c>
    </row>
    <row r="374" spans="1:13" x14ac:dyDescent="0.3">
      <c r="A374" s="307"/>
      <c r="B374" s="308"/>
      <c r="C374" s="308"/>
      <c r="D374" s="308"/>
      <c r="E374" s="308"/>
      <c r="F374" s="309" t="s">
        <v>123</v>
      </c>
      <c r="G374" s="310">
        <v>214</v>
      </c>
      <c r="H374" s="311">
        <v>2612.4499999999998</v>
      </c>
      <c r="I374" s="311">
        <v>2510.5100000000002</v>
      </c>
      <c r="J374" s="311">
        <v>4200.0500000000011</v>
      </c>
      <c r="K374" s="286">
        <f t="shared" si="6"/>
        <v>1.6077054106298689</v>
      </c>
      <c r="L374" s="286">
        <f t="shared" si="6"/>
        <v>1.6729867636456341</v>
      </c>
      <c r="M374" s="312">
        <v>3901.0949997991324</v>
      </c>
    </row>
    <row r="375" spans="1:13" x14ac:dyDescent="0.3">
      <c r="A375" s="307"/>
      <c r="B375" s="308"/>
      <c r="C375" s="308"/>
      <c r="D375" s="308" t="s">
        <v>48</v>
      </c>
      <c r="E375" s="308" t="s">
        <v>125</v>
      </c>
      <c r="F375" s="309" t="s">
        <v>210</v>
      </c>
      <c r="G375" s="310">
        <v>8</v>
      </c>
      <c r="H375" s="311">
        <v>2230</v>
      </c>
      <c r="I375" s="311">
        <v>2230</v>
      </c>
      <c r="J375" s="311">
        <v>6625</v>
      </c>
      <c r="K375" s="286">
        <f t="shared" si="6"/>
        <v>2.9708520179372195</v>
      </c>
      <c r="L375" s="286">
        <f t="shared" si="6"/>
        <v>2.9708520179372195</v>
      </c>
      <c r="M375" s="312">
        <v>6500</v>
      </c>
    </row>
    <row r="376" spans="1:13" x14ac:dyDescent="0.3">
      <c r="A376" s="307"/>
      <c r="B376" s="308"/>
      <c r="C376" s="308"/>
      <c r="D376" s="308"/>
      <c r="E376" s="308"/>
      <c r="F376" s="309" t="s">
        <v>212</v>
      </c>
      <c r="G376" s="310">
        <v>2</v>
      </c>
      <c r="H376" s="311">
        <v>23</v>
      </c>
      <c r="I376" s="311">
        <v>20</v>
      </c>
      <c r="J376" s="311">
        <v>50</v>
      </c>
      <c r="K376" s="286">
        <f t="shared" si="6"/>
        <v>2.1739130434782608</v>
      </c>
      <c r="L376" s="286">
        <f t="shared" si="6"/>
        <v>2.5</v>
      </c>
      <c r="M376" s="312">
        <v>46</v>
      </c>
    </row>
    <row r="377" spans="1:13" x14ac:dyDescent="0.3">
      <c r="A377" s="307"/>
      <c r="B377" s="308"/>
      <c r="C377" s="308"/>
      <c r="D377" s="308"/>
      <c r="E377" s="308"/>
      <c r="F377" s="309" t="s">
        <v>218</v>
      </c>
      <c r="G377" s="310">
        <v>4</v>
      </c>
      <c r="H377" s="311">
        <v>276</v>
      </c>
      <c r="I377" s="311">
        <v>276</v>
      </c>
      <c r="J377" s="311">
        <v>771.1</v>
      </c>
      <c r="K377" s="286">
        <f t="shared" si="6"/>
        <v>2.7938405797101451</v>
      </c>
      <c r="L377" s="286">
        <f t="shared" si="6"/>
        <v>2.7938405797101451</v>
      </c>
      <c r="M377" s="312">
        <v>754</v>
      </c>
    </row>
    <row r="378" spans="1:13" x14ac:dyDescent="0.3">
      <c r="A378" s="307"/>
      <c r="B378" s="308"/>
      <c r="C378" s="308"/>
      <c r="D378" s="308"/>
      <c r="E378" s="308"/>
      <c r="F378" s="309" t="s">
        <v>219</v>
      </c>
      <c r="G378" s="310">
        <v>5</v>
      </c>
      <c r="H378" s="311">
        <v>119</v>
      </c>
      <c r="I378" s="311">
        <v>117</v>
      </c>
      <c r="J378" s="311">
        <v>170.25</v>
      </c>
      <c r="K378" s="286">
        <f t="shared" si="6"/>
        <v>1.430672268907563</v>
      </c>
      <c r="L378" s="286">
        <f t="shared" si="6"/>
        <v>1.4551282051282051</v>
      </c>
      <c r="M378" s="312">
        <v>155.09999960660934</v>
      </c>
    </row>
    <row r="379" spans="1:13" x14ac:dyDescent="0.3">
      <c r="A379" s="307"/>
      <c r="B379" s="308"/>
      <c r="C379" s="308"/>
      <c r="D379" s="308"/>
      <c r="E379" s="308"/>
      <c r="F379" s="309" t="s">
        <v>220</v>
      </c>
      <c r="G379" s="310">
        <v>1</v>
      </c>
      <c r="H379" s="311">
        <v>240</v>
      </c>
      <c r="I379" s="311">
        <v>240</v>
      </c>
      <c r="J379" s="311">
        <v>600</v>
      </c>
      <c r="K379" s="286">
        <f t="shared" si="6"/>
        <v>2.5</v>
      </c>
      <c r="L379" s="286">
        <f t="shared" si="6"/>
        <v>2.5</v>
      </c>
      <c r="M379" s="312">
        <v>580</v>
      </c>
    </row>
    <row r="380" spans="1:13" x14ac:dyDescent="0.3">
      <c r="A380" s="307"/>
      <c r="B380" s="308"/>
      <c r="C380" s="308"/>
      <c r="D380" s="308"/>
      <c r="E380" s="308"/>
      <c r="F380" s="309" t="s">
        <v>221</v>
      </c>
      <c r="G380" s="310">
        <v>1</v>
      </c>
      <c r="H380" s="311">
        <v>2.8</v>
      </c>
      <c r="I380" s="311">
        <v>2.8</v>
      </c>
      <c r="J380" s="311">
        <v>1.5</v>
      </c>
      <c r="K380" s="286">
        <f t="shared" si="6"/>
        <v>0.5357142857142857</v>
      </c>
      <c r="L380" s="286">
        <f t="shared" si="6"/>
        <v>0.5357142857142857</v>
      </c>
      <c r="M380" s="313"/>
    </row>
    <row r="381" spans="1:13" x14ac:dyDescent="0.3">
      <c r="A381" s="307"/>
      <c r="B381" s="308"/>
      <c r="C381" s="308"/>
      <c r="D381" s="308"/>
      <c r="E381" s="308"/>
      <c r="F381" s="309" t="s">
        <v>123</v>
      </c>
      <c r="G381" s="310">
        <v>21</v>
      </c>
      <c r="H381" s="311">
        <v>2890.8</v>
      </c>
      <c r="I381" s="311">
        <v>2885.8</v>
      </c>
      <c r="J381" s="311">
        <v>8217.85</v>
      </c>
      <c r="K381" s="286">
        <f t="shared" si="6"/>
        <v>2.842759789677598</v>
      </c>
      <c r="L381" s="286">
        <f t="shared" si="6"/>
        <v>2.8476852172707741</v>
      </c>
      <c r="M381" s="312">
        <v>8035.0999996066093</v>
      </c>
    </row>
    <row r="382" spans="1:13" x14ac:dyDescent="0.3">
      <c r="A382" s="307"/>
      <c r="B382" s="308"/>
      <c r="C382" s="308"/>
      <c r="D382" s="308" t="s">
        <v>49</v>
      </c>
      <c r="E382" s="308" t="s">
        <v>125</v>
      </c>
      <c r="F382" s="309" t="s">
        <v>226</v>
      </c>
      <c r="G382" s="310">
        <v>6.8571428571428568</v>
      </c>
      <c r="H382" s="311">
        <v>234</v>
      </c>
      <c r="I382" s="311">
        <v>210</v>
      </c>
      <c r="J382" s="311">
        <v>157.71428571428569</v>
      </c>
      <c r="K382" s="286">
        <f t="shared" si="6"/>
        <v>0.67399267399267393</v>
      </c>
      <c r="L382" s="286">
        <f t="shared" si="6"/>
        <v>0.75102040816326521</v>
      </c>
      <c r="M382" s="312">
        <v>139.02857141835349</v>
      </c>
    </row>
    <row r="383" spans="1:13" x14ac:dyDescent="0.3">
      <c r="A383" s="307"/>
      <c r="B383" s="308"/>
      <c r="C383" s="308"/>
      <c r="D383" s="308"/>
      <c r="E383" s="308"/>
      <c r="F383" s="309" t="s">
        <v>235</v>
      </c>
      <c r="G383" s="310">
        <v>21</v>
      </c>
      <c r="H383" s="311">
        <v>194.3</v>
      </c>
      <c r="I383" s="311">
        <v>194.3</v>
      </c>
      <c r="J383" s="311">
        <v>214.75</v>
      </c>
      <c r="K383" s="286">
        <f t="shared" si="6"/>
        <v>1.1052496139989707</v>
      </c>
      <c r="L383" s="286">
        <f t="shared" si="6"/>
        <v>1.1052496139989707</v>
      </c>
      <c r="M383" s="312">
        <v>178.5</v>
      </c>
    </row>
    <row r="384" spans="1:13" x14ac:dyDescent="0.3">
      <c r="A384" s="307"/>
      <c r="B384" s="308"/>
      <c r="C384" s="308"/>
      <c r="D384" s="308"/>
      <c r="E384" s="308"/>
      <c r="F384" s="309" t="s">
        <v>123</v>
      </c>
      <c r="G384" s="310">
        <v>27.857142857142854</v>
      </c>
      <c r="H384" s="311">
        <v>428.3</v>
      </c>
      <c r="I384" s="311">
        <v>404.3</v>
      </c>
      <c r="J384" s="311">
        <v>372.46428571428567</v>
      </c>
      <c r="K384" s="286">
        <f t="shared" si="6"/>
        <v>0.8696341015976784</v>
      </c>
      <c r="L384" s="286">
        <f t="shared" si="6"/>
        <v>0.92125719939224748</v>
      </c>
      <c r="M384" s="312">
        <v>317.52857141835352</v>
      </c>
    </row>
    <row r="385" spans="1:13" x14ac:dyDescent="0.3">
      <c r="A385" s="307"/>
      <c r="B385" s="308" t="s">
        <v>75</v>
      </c>
      <c r="C385" s="308" t="s">
        <v>8</v>
      </c>
      <c r="D385" s="308" t="s">
        <v>41</v>
      </c>
      <c r="E385" s="308" t="s">
        <v>125</v>
      </c>
      <c r="F385" s="309" t="s">
        <v>127</v>
      </c>
      <c r="G385" s="310">
        <v>2.1739130434782608</v>
      </c>
      <c r="H385" s="311">
        <v>0.27173913043478259</v>
      </c>
      <c r="I385" s="311">
        <v>0.27173913043478259</v>
      </c>
      <c r="J385" s="311">
        <v>5.434782608695652E-2</v>
      </c>
      <c r="K385" s="286">
        <f t="shared" ref="K385:L436" si="7">IFERROR($J385/H385,"")</f>
        <v>0.2</v>
      </c>
      <c r="L385" s="286">
        <f t="shared" si="7"/>
        <v>0.2</v>
      </c>
      <c r="M385" s="313"/>
    </row>
    <row r="386" spans="1:13" x14ac:dyDescent="0.3">
      <c r="A386" s="307"/>
      <c r="B386" s="308"/>
      <c r="C386" s="308"/>
      <c r="D386" s="308"/>
      <c r="E386" s="308"/>
      <c r="F386" s="309" t="s">
        <v>128</v>
      </c>
      <c r="G386" s="310">
        <v>1</v>
      </c>
      <c r="H386" s="311">
        <v>1</v>
      </c>
      <c r="I386" s="311">
        <v>1</v>
      </c>
      <c r="J386" s="311">
        <v>3.5</v>
      </c>
      <c r="K386" s="286">
        <f t="shared" si="7"/>
        <v>3.5</v>
      </c>
      <c r="L386" s="286">
        <f t="shared" si="7"/>
        <v>3.5</v>
      </c>
      <c r="M386" s="312">
        <v>3.5</v>
      </c>
    </row>
    <row r="387" spans="1:13" x14ac:dyDescent="0.3">
      <c r="A387" s="307"/>
      <c r="B387" s="308"/>
      <c r="C387" s="308"/>
      <c r="D387" s="308"/>
      <c r="E387" s="308"/>
      <c r="F387" s="309" t="s">
        <v>129</v>
      </c>
      <c r="G387" s="310">
        <v>18</v>
      </c>
      <c r="H387" s="311">
        <v>15.452500000000001</v>
      </c>
      <c r="I387" s="311">
        <v>14.3965</v>
      </c>
      <c r="J387" s="311">
        <v>59.55</v>
      </c>
      <c r="K387" s="286">
        <f t="shared" si="7"/>
        <v>3.8537453486490856</v>
      </c>
      <c r="L387" s="286">
        <f t="shared" si="7"/>
        <v>4.1364220470253183</v>
      </c>
      <c r="M387" s="312">
        <v>51</v>
      </c>
    </row>
    <row r="388" spans="1:13" x14ac:dyDescent="0.3">
      <c r="A388" s="307"/>
      <c r="B388" s="308"/>
      <c r="C388" s="308"/>
      <c r="D388" s="308"/>
      <c r="E388" s="308"/>
      <c r="F388" s="309" t="s">
        <v>130</v>
      </c>
      <c r="G388" s="310">
        <v>5</v>
      </c>
      <c r="H388" s="311">
        <v>5.5</v>
      </c>
      <c r="I388" s="311">
        <v>5.5</v>
      </c>
      <c r="J388" s="311">
        <v>35</v>
      </c>
      <c r="K388" s="286">
        <f t="shared" si="7"/>
        <v>6.3636363636363633</v>
      </c>
      <c r="L388" s="286">
        <f t="shared" si="7"/>
        <v>6.3636363636363633</v>
      </c>
      <c r="M388" s="312">
        <v>29.75</v>
      </c>
    </row>
    <row r="389" spans="1:13" x14ac:dyDescent="0.3">
      <c r="A389" s="307"/>
      <c r="B389" s="308"/>
      <c r="C389" s="308"/>
      <c r="D389" s="308"/>
      <c r="E389" s="308"/>
      <c r="F389" s="309" t="s">
        <v>133</v>
      </c>
      <c r="G389" s="310">
        <v>5.9292035398230087</v>
      </c>
      <c r="H389" s="311">
        <v>5.9292035398230087</v>
      </c>
      <c r="I389" s="311">
        <v>5.9292035398230087</v>
      </c>
      <c r="J389" s="311">
        <v>101.98230088495575</v>
      </c>
      <c r="K389" s="286">
        <f t="shared" si="7"/>
        <v>17.2</v>
      </c>
      <c r="L389" s="286">
        <f t="shared" si="7"/>
        <v>17.2</v>
      </c>
      <c r="M389" s="312">
        <v>73.864194633686438</v>
      </c>
    </row>
    <row r="390" spans="1:13" x14ac:dyDescent="0.3">
      <c r="A390" s="307"/>
      <c r="B390" s="308"/>
      <c r="C390" s="308"/>
      <c r="D390" s="308"/>
      <c r="E390" s="308"/>
      <c r="F390" s="309" t="s">
        <v>134</v>
      </c>
      <c r="G390" s="310">
        <v>2.125</v>
      </c>
      <c r="H390" s="311">
        <v>1.0625</v>
      </c>
      <c r="I390" s="311">
        <v>1.0625</v>
      </c>
      <c r="J390" s="311">
        <v>5.046875</v>
      </c>
      <c r="K390" s="286">
        <f t="shared" si="7"/>
        <v>4.75</v>
      </c>
      <c r="L390" s="286">
        <f t="shared" si="7"/>
        <v>4.75</v>
      </c>
      <c r="M390" s="312">
        <v>4.25</v>
      </c>
    </row>
    <row r="391" spans="1:13" x14ac:dyDescent="0.3">
      <c r="A391" s="307"/>
      <c r="B391" s="308"/>
      <c r="C391" s="308"/>
      <c r="D391" s="308"/>
      <c r="E391" s="308"/>
      <c r="F391" s="309" t="s">
        <v>123</v>
      </c>
      <c r="G391" s="310">
        <v>34.228116583301272</v>
      </c>
      <c r="H391" s="311">
        <v>29.215942670257789</v>
      </c>
      <c r="I391" s="311">
        <v>28.159942670257792</v>
      </c>
      <c r="J391" s="311">
        <v>205.13352371104267</v>
      </c>
      <c r="K391" s="286">
        <f t="shared" si="7"/>
        <v>7.0212871796148226</v>
      </c>
      <c r="L391" s="286">
        <f t="shared" si="7"/>
        <v>7.284585984889179</v>
      </c>
      <c r="M391" s="312">
        <v>162.36419463368645</v>
      </c>
    </row>
    <row r="392" spans="1:13" x14ac:dyDescent="0.3">
      <c r="A392" s="307"/>
      <c r="B392" s="308"/>
      <c r="C392" s="308"/>
      <c r="D392" s="308" t="s">
        <v>42</v>
      </c>
      <c r="E392" s="308" t="s">
        <v>125</v>
      </c>
      <c r="F392" s="309" t="s">
        <v>139</v>
      </c>
      <c r="G392" s="310">
        <v>1</v>
      </c>
      <c r="H392" s="311">
        <v>0.25</v>
      </c>
      <c r="I392" s="311">
        <v>0.25</v>
      </c>
      <c r="J392" s="311">
        <v>2.5</v>
      </c>
      <c r="K392" s="286">
        <f t="shared" si="7"/>
        <v>10</v>
      </c>
      <c r="L392" s="286">
        <f t="shared" si="7"/>
        <v>10</v>
      </c>
      <c r="M392" s="312">
        <v>2</v>
      </c>
    </row>
    <row r="393" spans="1:13" x14ac:dyDescent="0.3">
      <c r="A393" s="307"/>
      <c r="B393" s="308"/>
      <c r="C393" s="308"/>
      <c r="D393" s="308"/>
      <c r="E393" s="308"/>
      <c r="F393" s="309" t="s">
        <v>140</v>
      </c>
      <c r="G393" s="310">
        <v>2</v>
      </c>
      <c r="H393" s="311">
        <v>0.375</v>
      </c>
      <c r="I393" s="311">
        <v>0.375</v>
      </c>
      <c r="J393" s="311">
        <v>2</v>
      </c>
      <c r="K393" s="286">
        <f t="shared" si="7"/>
        <v>5.333333333333333</v>
      </c>
      <c r="L393" s="286">
        <f t="shared" si="7"/>
        <v>5.333333333333333</v>
      </c>
      <c r="M393" s="312">
        <v>1.25</v>
      </c>
    </row>
    <row r="394" spans="1:13" x14ac:dyDescent="0.3">
      <c r="A394" s="307"/>
      <c r="B394" s="308"/>
      <c r="C394" s="308"/>
      <c r="D394" s="308"/>
      <c r="E394" s="308"/>
      <c r="F394" s="309" t="s">
        <v>141</v>
      </c>
      <c r="G394" s="310">
        <v>1</v>
      </c>
      <c r="H394" s="311">
        <v>5</v>
      </c>
      <c r="I394" s="311">
        <v>5</v>
      </c>
      <c r="J394" s="311">
        <v>100</v>
      </c>
      <c r="K394" s="286">
        <f t="shared" si="7"/>
        <v>20</v>
      </c>
      <c r="L394" s="286">
        <f t="shared" si="7"/>
        <v>20</v>
      </c>
      <c r="M394" s="312">
        <v>100</v>
      </c>
    </row>
    <row r="395" spans="1:13" x14ac:dyDescent="0.3">
      <c r="A395" s="307"/>
      <c r="B395" s="308"/>
      <c r="C395" s="308"/>
      <c r="D395" s="308"/>
      <c r="E395" s="308"/>
      <c r="F395" s="309" t="s">
        <v>142</v>
      </c>
      <c r="G395" s="310">
        <v>25</v>
      </c>
      <c r="H395" s="311">
        <v>22.405000000000001</v>
      </c>
      <c r="I395" s="311">
        <v>22.405000000000001</v>
      </c>
      <c r="J395" s="311">
        <v>95.95</v>
      </c>
      <c r="K395" s="286">
        <f t="shared" si="7"/>
        <v>4.2825262218254849</v>
      </c>
      <c r="L395" s="286">
        <f t="shared" si="7"/>
        <v>4.2825262218254849</v>
      </c>
      <c r="M395" s="312">
        <v>67.826923087239265</v>
      </c>
    </row>
    <row r="396" spans="1:13" x14ac:dyDescent="0.3">
      <c r="A396" s="307"/>
      <c r="B396" s="308"/>
      <c r="C396" s="308"/>
      <c r="D396" s="308"/>
      <c r="E396" s="308"/>
      <c r="F396" s="309" t="s">
        <v>144</v>
      </c>
      <c r="G396" s="310">
        <v>1</v>
      </c>
      <c r="H396" s="311">
        <v>2</v>
      </c>
      <c r="I396" s="311">
        <v>2</v>
      </c>
      <c r="J396" s="311">
        <v>6</v>
      </c>
      <c r="K396" s="286">
        <f t="shared" si="7"/>
        <v>3</v>
      </c>
      <c r="L396" s="286">
        <f t="shared" si="7"/>
        <v>3</v>
      </c>
      <c r="M396" s="312">
        <v>4.6153846979141235</v>
      </c>
    </row>
    <row r="397" spans="1:13" x14ac:dyDescent="0.3">
      <c r="A397" s="307"/>
      <c r="B397" s="308"/>
      <c r="C397" s="308"/>
      <c r="D397" s="308"/>
      <c r="E397" s="308"/>
      <c r="F397" s="309" t="s">
        <v>145</v>
      </c>
      <c r="G397" s="310">
        <v>1</v>
      </c>
      <c r="H397" s="311">
        <v>0.25</v>
      </c>
      <c r="I397" s="311">
        <v>0.25</v>
      </c>
      <c r="J397" s="311">
        <v>1.75</v>
      </c>
      <c r="K397" s="286">
        <f t="shared" si="7"/>
        <v>7</v>
      </c>
      <c r="L397" s="286">
        <f t="shared" si="7"/>
        <v>7</v>
      </c>
      <c r="M397" s="312">
        <v>1</v>
      </c>
    </row>
    <row r="398" spans="1:13" x14ac:dyDescent="0.3">
      <c r="A398" s="307"/>
      <c r="B398" s="308"/>
      <c r="C398" s="308"/>
      <c r="D398" s="308"/>
      <c r="E398" s="308"/>
      <c r="F398" s="309" t="s">
        <v>123</v>
      </c>
      <c r="G398" s="310">
        <v>31</v>
      </c>
      <c r="H398" s="311">
        <v>30.28</v>
      </c>
      <c r="I398" s="311">
        <v>30.28</v>
      </c>
      <c r="J398" s="311">
        <v>208.20000000000002</v>
      </c>
      <c r="K398" s="286">
        <f t="shared" si="7"/>
        <v>6.8758256274768828</v>
      </c>
      <c r="L398" s="286">
        <f t="shared" si="7"/>
        <v>6.8758256274768828</v>
      </c>
      <c r="M398" s="312">
        <v>176.69230778515339</v>
      </c>
    </row>
    <row r="399" spans="1:13" x14ac:dyDescent="0.3">
      <c r="A399" s="307"/>
      <c r="B399" s="308"/>
      <c r="C399" s="308"/>
      <c r="D399" s="308" t="s">
        <v>43</v>
      </c>
      <c r="E399" s="308" t="s">
        <v>125</v>
      </c>
      <c r="F399" s="309" t="s">
        <v>147</v>
      </c>
      <c r="G399" s="310">
        <v>1</v>
      </c>
      <c r="H399" s="311">
        <v>1</v>
      </c>
      <c r="I399" s="311">
        <v>1</v>
      </c>
      <c r="J399" s="311">
        <v>3</v>
      </c>
      <c r="K399" s="286">
        <f t="shared" si="7"/>
        <v>3</v>
      </c>
      <c r="L399" s="286">
        <f t="shared" si="7"/>
        <v>3</v>
      </c>
      <c r="M399" s="312">
        <v>2.75</v>
      </c>
    </row>
    <row r="400" spans="1:13" x14ac:dyDescent="0.3">
      <c r="A400" s="307"/>
      <c r="B400" s="308"/>
      <c r="C400" s="308"/>
      <c r="D400" s="308"/>
      <c r="E400" s="308"/>
      <c r="F400" s="309" t="s">
        <v>150</v>
      </c>
      <c r="G400" s="310">
        <v>2</v>
      </c>
      <c r="H400" s="311">
        <v>0.125</v>
      </c>
      <c r="I400" s="311">
        <v>0.125</v>
      </c>
      <c r="J400" s="311">
        <v>2.25</v>
      </c>
      <c r="K400" s="286">
        <f t="shared" si="7"/>
        <v>18</v>
      </c>
      <c r="L400" s="286">
        <f t="shared" si="7"/>
        <v>18</v>
      </c>
      <c r="M400" s="313"/>
    </row>
    <row r="401" spans="1:13" x14ac:dyDescent="0.3">
      <c r="A401" s="307"/>
      <c r="B401" s="308"/>
      <c r="C401" s="308"/>
      <c r="D401" s="308"/>
      <c r="E401" s="308"/>
      <c r="F401" s="309" t="s">
        <v>153</v>
      </c>
      <c r="G401" s="310">
        <v>5</v>
      </c>
      <c r="H401" s="311">
        <v>18.87</v>
      </c>
      <c r="I401" s="311">
        <v>18.87</v>
      </c>
      <c r="J401" s="311">
        <v>41.75</v>
      </c>
      <c r="K401" s="286">
        <f t="shared" si="7"/>
        <v>2.21250662427133</v>
      </c>
      <c r="L401" s="286">
        <f t="shared" si="7"/>
        <v>2.21250662427133</v>
      </c>
      <c r="M401" s="312">
        <v>38.9</v>
      </c>
    </row>
    <row r="402" spans="1:13" x14ac:dyDescent="0.3">
      <c r="A402" s="307"/>
      <c r="B402" s="308"/>
      <c r="C402" s="308"/>
      <c r="D402" s="308"/>
      <c r="E402" s="308"/>
      <c r="F402" s="309" t="s">
        <v>154</v>
      </c>
      <c r="G402" s="310">
        <v>3.2</v>
      </c>
      <c r="H402" s="311">
        <v>0.61599999999999999</v>
      </c>
      <c r="I402" s="311">
        <v>0.61599999999999999</v>
      </c>
      <c r="J402" s="311">
        <v>4.8</v>
      </c>
      <c r="K402" s="286">
        <f t="shared" si="7"/>
        <v>7.7922077922077921</v>
      </c>
      <c r="L402" s="286">
        <f t="shared" si="7"/>
        <v>7.7922077922077921</v>
      </c>
      <c r="M402" s="312">
        <v>1.6</v>
      </c>
    </row>
    <row r="403" spans="1:13" x14ac:dyDescent="0.3">
      <c r="A403" s="307"/>
      <c r="B403" s="308"/>
      <c r="C403" s="308"/>
      <c r="D403" s="308"/>
      <c r="E403" s="308"/>
      <c r="F403" s="309" t="s">
        <v>155</v>
      </c>
      <c r="G403" s="310">
        <v>2.1538461538461537</v>
      </c>
      <c r="H403" s="311">
        <v>4.1030769230769231</v>
      </c>
      <c r="I403" s="311">
        <v>4.1030769230769231</v>
      </c>
      <c r="J403" s="311">
        <v>7.2692307692307683</v>
      </c>
      <c r="K403" s="286">
        <f t="shared" si="7"/>
        <v>1.7716535433070864</v>
      </c>
      <c r="L403" s="286">
        <f t="shared" si="7"/>
        <v>1.7716535433070864</v>
      </c>
      <c r="M403" s="312">
        <v>5.9230769230769234</v>
      </c>
    </row>
    <row r="404" spans="1:13" x14ac:dyDescent="0.3">
      <c r="A404" s="307"/>
      <c r="B404" s="308"/>
      <c r="C404" s="308"/>
      <c r="D404" s="308"/>
      <c r="E404" s="308"/>
      <c r="F404" s="309" t="s">
        <v>159</v>
      </c>
      <c r="G404" s="310">
        <v>1</v>
      </c>
      <c r="H404" s="311">
        <v>1.5</v>
      </c>
      <c r="I404" s="311">
        <v>1.5</v>
      </c>
      <c r="J404" s="311">
        <v>15</v>
      </c>
      <c r="K404" s="286">
        <f t="shared" si="7"/>
        <v>10</v>
      </c>
      <c r="L404" s="286">
        <f t="shared" si="7"/>
        <v>10</v>
      </c>
      <c r="M404" s="312">
        <v>8</v>
      </c>
    </row>
    <row r="405" spans="1:13" x14ac:dyDescent="0.3">
      <c r="A405" s="307"/>
      <c r="B405" s="308"/>
      <c r="C405" s="308"/>
      <c r="D405" s="308"/>
      <c r="E405" s="308"/>
      <c r="F405" s="309" t="s">
        <v>160</v>
      </c>
      <c r="G405" s="310">
        <v>1</v>
      </c>
      <c r="H405" s="311">
        <v>1</v>
      </c>
      <c r="I405" s="311">
        <v>1</v>
      </c>
      <c r="J405" s="311">
        <v>8</v>
      </c>
      <c r="K405" s="286">
        <f t="shared" si="7"/>
        <v>8</v>
      </c>
      <c r="L405" s="286">
        <f t="shared" si="7"/>
        <v>8</v>
      </c>
      <c r="M405" s="312">
        <v>6.5</v>
      </c>
    </row>
    <row r="406" spans="1:13" x14ac:dyDescent="0.3">
      <c r="A406" s="307"/>
      <c r="B406" s="308"/>
      <c r="C406" s="308"/>
      <c r="D406" s="308"/>
      <c r="E406" s="308"/>
      <c r="F406" s="309" t="s">
        <v>123</v>
      </c>
      <c r="G406" s="310">
        <v>15.353846153846153</v>
      </c>
      <c r="H406" s="311">
        <v>27.21407692307692</v>
      </c>
      <c r="I406" s="311">
        <v>27.21407692307692</v>
      </c>
      <c r="J406" s="311">
        <v>82.069230769230757</v>
      </c>
      <c r="K406" s="286">
        <f t="shared" si="7"/>
        <v>3.0156904090925791</v>
      </c>
      <c r="L406" s="286">
        <f t="shared" si="7"/>
        <v>3.0156904090925791</v>
      </c>
      <c r="M406" s="312">
        <v>63.673076923076934</v>
      </c>
    </row>
    <row r="407" spans="1:13" x14ac:dyDescent="0.3">
      <c r="A407" s="307"/>
      <c r="B407" s="308"/>
      <c r="C407" s="308"/>
      <c r="D407" s="308" t="s">
        <v>44</v>
      </c>
      <c r="E407" s="308" t="s">
        <v>125</v>
      </c>
      <c r="F407" s="309" t="s">
        <v>162</v>
      </c>
      <c r="G407" s="310">
        <v>2</v>
      </c>
      <c r="H407" s="311">
        <v>1</v>
      </c>
      <c r="I407" s="311">
        <v>1</v>
      </c>
      <c r="J407" s="311">
        <v>4.25</v>
      </c>
      <c r="K407" s="286">
        <f t="shared" si="7"/>
        <v>4.25</v>
      </c>
      <c r="L407" s="286">
        <f t="shared" si="7"/>
        <v>4.25</v>
      </c>
      <c r="M407" s="312">
        <v>3.25</v>
      </c>
    </row>
    <row r="408" spans="1:13" x14ac:dyDescent="0.3">
      <c r="A408" s="307"/>
      <c r="B408" s="308"/>
      <c r="C408" s="308"/>
      <c r="D408" s="308"/>
      <c r="E408" s="308"/>
      <c r="F408" s="309" t="s">
        <v>164</v>
      </c>
      <c r="G408" s="310">
        <v>1</v>
      </c>
      <c r="H408" s="311">
        <v>0.25</v>
      </c>
      <c r="I408" s="311">
        <v>0.25</v>
      </c>
      <c r="J408" s="311">
        <v>2.5</v>
      </c>
      <c r="K408" s="286">
        <f t="shared" si="7"/>
        <v>10</v>
      </c>
      <c r="L408" s="286">
        <f t="shared" si="7"/>
        <v>10</v>
      </c>
      <c r="M408" s="312">
        <v>2</v>
      </c>
    </row>
    <row r="409" spans="1:13" x14ac:dyDescent="0.3">
      <c r="A409" s="307"/>
      <c r="B409" s="308"/>
      <c r="C409" s="308"/>
      <c r="D409" s="308"/>
      <c r="E409" s="308"/>
      <c r="F409" s="309" t="s">
        <v>166</v>
      </c>
      <c r="G409" s="310">
        <v>3.3333333333333335</v>
      </c>
      <c r="H409" s="311">
        <v>0.47222222222222221</v>
      </c>
      <c r="I409" s="311">
        <v>0.47222222222222221</v>
      </c>
      <c r="J409" s="311">
        <v>4.7222222222222223</v>
      </c>
      <c r="K409" s="286">
        <f t="shared" si="7"/>
        <v>10</v>
      </c>
      <c r="L409" s="286">
        <f t="shared" si="7"/>
        <v>10</v>
      </c>
      <c r="M409" s="312">
        <v>3.0555555555555554</v>
      </c>
    </row>
    <row r="410" spans="1:13" x14ac:dyDescent="0.3">
      <c r="A410" s="307"/>
      <c r="B410" s="308"/>
      <c r="C410" s="308"/>
      <c r="D410" s="308"/>
      <c r="E410" s="308"/>
      <c r="F410" s="309" t="s">
        <v>168</v>
      </c>
      <c r="G410" s="310">
        <v>8</v>
      </c>
      <c r="H410" s="311">
        <v>6.25</v>
      </c>
      <c r="I410" s="311">
        <v>6.25</v>
      </c>
      <c r="J410" s="311">
        <v>20.85</v>
      </c>
      <c r="K410" s="286">
        <f t="shared" si="7"/>
        <v>3.3360000000000003</v>
      </c>
      <c r="L410" s="286">
        <f t="shared" si="7"/>
        <v>3.3360000000000003</v>
      </c>
      <c r="M410" s="312">
        <v>8.3000000000000007</v>
      </c>
    </row>
    <row r="411" spans="1:13" x14ac:dyDescent="0.3">
      <c r="A411" s="307"/>
      <c r="B411" s="308"/>
      <c r="C411" s="308"/>
      <c r="D411" s="308"/>
      <c r="E411" s="308"/>
      <c r="F411" s="309" t="s">
        <v>169</v>
      </c>
      <c r="G411" s="310">
        <v>4</v>
      </c>
      <c r="H411" s="311">
        <v>1.375</v>
      </c>
      <c r="I411" s="311">
        <v>1.375</v>
      </c>
      <c r="J411" s="311">
        <v>5.25</v>
      </c>
      <c r="K411" s="286">
        <f t="shared" si="7"/>
        <v>3.8181818181818183</v>
      </c>
      <c r="L411" s="286">
        <f t="shared" si="7"/>
        <v>3.8181818181818183</v>
      </c>
      <c r="M411" s="312">
        <v>3.75</v>
      </c>
    </row>
    <row r="412" spans="1:13" x14ac:dyDescent="0.3">
      <c r="A412" s="307"/>
      <c r="B412" s="308"/>
      <c r="C412" s="308"/>
      <c r="D412" s="308"/>
      <c r="E412" s="308"/>
      <c r="F412" s="309" t="s">
        <v>170</v>
      </c>
      <c r="G412" s="310">
        <v>1</v>
      </c>
      <c r="H412" s="311">
        <v>0.1875</v>
      </c>
      <c r="I412" s="311">
        <v>0.1875</v>
      </c>
      <c r="J412" s="311">
        <v>0.3</v>
      </c>
      <c r="K412" s="286">
        <f t="shared" si="7"/>
        <v>1.5999999999999999</v>
      </c>
      <c r="L412" s="286">
        <f t="shared" si="7"/>
        <v>1.5999999999999999</v>
      </c>
      <c r="M412" s="313"/>
    </row>
    <row r="413" spans="1:13" x14ac:dyDescent="0.3">
      <c r="A413" s="307"/>
      <c r="B413" s="308"/>
      <c r="C413" s="308"/>
      <c r="D413" s="308"/>
      <c r="E413" s="308"/>
      <c r="F413" s="309" t="s">
        <v>172</v>
      </c>
      <c r="G413" s="310">
        <v>6.1904761904761907</v>
      </c>
      <c r="H413" s="311">
        <v>2.166666666666667</v>
      </c>
      <c r="I413" s="311">
        <v>2.166666666666667</v>
      </c>
      <c r="J413" s="311">
        <v>19.19047619047619</v>
      </c>
      <c r="K413" s="286">
        <f t="shared" si="7"/>
        <v>8.8571428571428559</v>
      </c>
      <c r="L413" s="286">
        <f t="shared" si="7"/>
        <v>8.8571428571428559</v>
      </c>
      <c r="M413" s="312">
        <v>15.042857142857144</v>
      </c>
    </row>
    <row r="414" spans="1:13" x14ac:dyDescent="0.3">
      <c r="A414" s="307"/>
      <c r="B414" s="308"/>
      <c r="C414" s="308"/>
      <c r="D414" s="308"/>
      <c r="E414" s="308"/>
      <c r="F414" s="309" t="s">
        <v>173</v>
      </c>
      <c r="G414" s="310">
        <v>2</v>
      </c>
      <c r="H414" s="311">
        <v>0.5625</v>
      </c>
      <c r="I414" s="311">
        <v>0.5625</v>
      </c>
      <c r="J414" s="311">
        <v>1.25</v>
      </c>
      <c r="K414" s="286">
        <f t="shared" si="7"/>
        <v>2.2222222222222223</v>
      </c>
      <c r="L414" s="286">
        <f t="shared" si="7"/>
        <v>2.2222222222222223</v>
      </c>
      <c r="M414" s="312">
        <v>0.75</v>
      </c>
    </row>
    <row r="415" spans="1:13" x14ac:dyDescent="0.3">
      <c r="A415" s="307"/>
      <c r="B415" s="308"/>
      <c r="C415" s="308"/>
      <c r="D415" s="308"/>
      <c r="E415" s="308"/>
      <c r="F415" s="309" t="s">
        <v>123</v>
      </c>
      <c r="G415" s="310">
        <v>27.523809523809526</v>
      </c>
      <c r="H415" s="311">
        <v>12.263888888888888</v>
      </c>
      <c r="I415" s="311">
        <v>12.263888888888888</v>
      </c>
      <c r="J415" s="311">
        <v>58.31269841269841</v>
      </c>
      <c r="K415" s="286">
        <f t="shared" si="7"/>
        <v>4.7548293156447183</v>
      </c>
      <c r="L415" s="286">
        <f t="shared" si="7"/>
        <v>4.7548293156447183</v>
      </c>
      <c r="M415" s="312">
        <v>36.148412698412699</v>
      </c>
    </row>
    <row r="416" spans="1:13" x14ac:dyDescent="0.3">
      <c r="A416" s="307"/>
      <c r="B416" s="308"/>
      <c r="C416" s="308"/>
      <c r="D416" s="308" t="s">
        <v>45</v>
      </c>
      <c r="E416" s="308" t="s">
        <v>125</v>
      </c>
      <c r="F416" s="309" t="s">
        <v>179</v>
      </c>
      <c r="G416" s="310">
        <v>1</v>
      </c>
      <c r="H416" s="311">
        <v>0.5</v>
      </c>
      <c r="I416" s="311">
        <v>0.25</v>
      </c>
      <c r="J416" s="311">
        <v>0.6</v>
      </c>
      <c r="K416" s="286">
        <f t="shared" si="7"/>
        <v>1.2</v>
      </c>
      <c r="L416" s="286">
        <f t="shared" si="7"/>
        <v>2.4</v>
      </c>
      <c r="M416" s="313"/>
    </row>
    <row r="417" spans="1:13" x14ac:dyDescent="0.3">
      <c r="A417" s="307"/>
      <c r="B417" s="308"/>
      <c r="C417" s="308"/>
      <c r="D417" s="308"/>
      <c r="E417" s="308"/>
      <c r="F417" s="309" t="s">
        <v>180</v>
      </c>
      <c r="G417" s="310">
        <v>2.4444444444444446</v>
      </c>
      <c r="H417" s="311">
        <v>1.8333333333333335</v>
      </c>
      <c r="I417" s="311">
        <v>1.8333333333333335</v>
      </c>
      <c r="J417" s="311">
        <v>7.9444444444444446</v>
      </c>
      <c r="K417" s="286">
        <f t="shared" si="7"/>
        <v>4.333333333333333</v>
      </c>
      <c r="L417" s="286">
        <f t="shared" si="7"/>
        <v>4.333333333333333</v>
      </c>
      <c r="M417" s="312">
        <v>5.923077007134756</v>
      </c>
    </row>
    <row r="418" spans="1:13" x14ac:dyDescent="0.3">
      <c r="A418" s="307"/>
      <c r="B418" s="308"/>
      <c r="C418" s="308"/>
      <c r="D418" s="308"/>
      <c r="E418" s="308"/>
      <c r="F418" s="309" t="s">
        <v>181</v>
      </c>
      <c r="G418" s="310">
        <v>1</v>
      </c>
      <c r="H418" s="311">
        <v>0.5</v>
      </c>
      <c r="I418" s="311">
        <v>0.5</v>
      </c>
      <c r="J418" s="311">
        <v>1</v>
      </c>
      <c r="K418" s="286">
        <f t="shared" si="7"/>
        <v>2</v>
      </c>
      <c r="L418" s="286">
        <f t="shared" si="7"/>
        <v>2</v>
      </c>
      <c r="M418" s="313"/>
    </row>
    <row r="419" spans="1:13" x14ac:dyDescent="0.3">
      <c r="A419" s="307"/>
      <c r="B419" s="308"/>
      <c r="C419" s="308"/>
      <c r="D419" s="308"/>
      <c r="E419" s="308"/>
      <c r="F419" s="309" t="s">
        <v>184</v>
      </c>
      <c r="G419" s="310">
        <v>1.1052631578947369</v>
      </c>
      <c r="H419" s="311">
        <v>3.3157894736842106</v>
      </c>
      <c r="I419" s="311">
        <v>3.3157894736842106</v>
      </c>
      <c r="J419" s="311">
        <v>11.052631578947368</v>
      </c>
      <c r="K419" s="286">
        <f t="shared" si="7"/>
        <v>3.333333333333333</v>
      </c>
      <c r="L419" s="286">
        <f t="shared" si="7"/>
        <v>3.333333333333333</v>
      </c>
      <c r="M419" s="312">
        <v>8.2894736842105274</v>
      </c>
    </row>
    <row r="420" spans="1:13" x14ac:dyDescent="0.3">
      <c r="A420" s="307"/>
      <c r="B420" s="308"/>
      <c r="C420" s="308"/>
      <c r="D420" s="308"/>
      <c r="E420" s="308"/>
      <c r="F420" s="309" t="s">
        <v>185</v>
      </c>
      <c r="G420" s="310">
        <v>1</v>
      </c>
      <c r="H420" s="311">
        <v>1</v>
      </c>
      <c r="I420" s="311">
        <v>1</v>
      </c>
      <c r="J420" s="311">
        <v>9</v>
      </c>
      <c r="K420" s="286">
        <f t="shared" si="7"/>
        <v>9</v>
      </c>
      <c r="L420" s="286">
        <f t="shared" si="7"/>
        <v>9</v>
      </c>
      <c r="M420" s="312">
        <v>8.5</v>
      </c>
    </row>
    <row r="421" spans="1:13" x14ac:dyDescent="0.3">
      <c r="A421" s="307"/>
      <c r="B421" s="308"/>
      <c r="C421" s="308"/>
      <c r="D421" s="308"/>
      <c r="E421" s="308"/>
      <c r="F421" s="309" t="s">
        <v>123</v>
      </c>
      <c r="G421" s="310">
        <v>6.5497076023391818</v>
      </c>
      <c r="H421" s="311">
        <v>7.1491228070175445</v>
      </c>
      <c r="I421" s="311">
        <v>6.8991228070175445</v>
      </c>
      <c r="J421" s="311">
        <v>29.597076023391811</v>
      </c>
      <c r="K421" s="286">
        <f t="shared" si="7"/>
        <v>4.1399591002044982</v>
      </c>
      <c r="L421" s="286">
        <f t="shared" si="7"/>
        <v>4.2899766899766894</v>
      </c>
      <c r="M421" s="312">
        <v>22.712550691345282</v>
      </c>
    </row>
    <row r="422" spans="1:13" x14ac:dyDescent="0.3">
      <c r="A422" s="307"/>
      <c r="B422" s="308"/>
      <c r="C422" s="308"/>
      <c r="D422" s="308" t="s">
        <v>46</v>
      </c>
      <c r="E422" s="308" t="s">
        <v>125</v>
      </c>
      <c r="F422" s="309" t="s">
        <v>189</v>
      </c>
      <c r="G422" s="310">
        <v>1.0588235294117647</v>
      </c>
      <c r="H422" s="311">
        <v>1.0588235294117647</v>
      </c>
      <c r="I422" s="311">
        <v>1.0588235294117647</v>
      </c>
      <c r="J422" s="311">
        <v>3.1764705882352944</v>
      </c>
      <c r="K422" s="286">
        <f t="shared" si="7"/>
        <v>3</v>
      </c>
      <c r="L422" s="286">
        <f t="shared" si="7"/>
        <v>3</v>
      </c>
      <c r="M422" s="312">
        <v>2.6470588235294117</v>
      </c>
    </row>
    <row r="423" spans="1:13" x14ac:dyDescent="0.3">
      <c r="A423" s="307"/>
      <c r="B423" s="308"/>
      <c r="C423" s="308"/>
      <c r="D423" s="308"/>
      <c r="E423" s="308"/>
      <c r="F423" s="309" t="s">
        <v>123</v>
      </c>
      <c r="G423" s="310">
        <v>1.0588235294117647</v>
      </c>
      <c r="H423" s="311">
        <v>1.0588235294117647</v>
      </c>
      <c r="I423" s="311">
        <v>1.0588235294117647</v>
      </c>
      <c r="J423" s="311">
        <v>3.1764705882352944</v>
      </c>
      <c r="K423" s="286">
        <f t="shared" si="7"/>
        <v>3</v>
      </c>
      <c r="L423" s="286">
        <f t="shared" si="7"/>
        <v>3</v>
      </c>
      <c r="M423" s="312">
        <v>2.6470588235294117</v>
      </c>
    </row>
    <row r="424" spans="1:13" x14ac:dyDescent="0.3">
      <c r="A424" s="307"/>
      <c r="B424" s="308"/>
      <c r="C424" s="308"/>
      <c r="D424" s="308" t="s">
        <v>68</v>
      </c>
      <c r="E424" s="308" t="s">
        <v>125</v>
      </c>
      <c r="F424" s="309" t="s">
        <v>199</v>
      </c>
      <c r="G424" s="310">
        <v>3</v>
      </c>
      <c r="H424" s="311">
        <v>0.875</v>
      </c>
      <c r="I424" s="311">
        <v>0.875</v>
      </c>
      <c r="J424" s="311">
        <v>1.6</v>
      </c>
      <c r="K424" s="286">
        <f t="shared" si="7"/>
        <v>1.8285714285714287</v>
      </c>
      <c r="L424" s="286">
        <f t="shared" si="7"/>
        <v>1.8285714285714287</v>
      </c>
      <c r="M424" s="312">
        <v>1.1769230961799622</v>
      </c>
    </row>
    <row r="425" spans="1:13" x14ac:dyDescent="0.3">
      <c r="A425" s="307"/>
      <c r="B425" s="308"/>
      <c r="C425" s="308"/>
      <c r="D425" s="308"/>
      <c r="E425" s="308"/>
      <c r="F425" s="309" t="s">
        <v>201</v>
      </c>
      <c r="G425" s="310">
        <v>1</v>
      </c>
      <c r="H425" s="311">
        <v>0.25</v>
      </c>
      <c r="I425" s="311">
        <v>0.25</v>
      </c>
      <c r="J425" s="311">
        <v>0.8</v>
      </c>
      <c r="K425" s="286">
        <f t="shared" si="7"/>
        <v>3.2</v>
      </c>
      <c r="L425" s="286">
        <f t="shared" si="7"/>
        <v>3.2</v>
      </c>
      <c r="M425" s="312">
        <v>0.8</v>
      </c>
    </row>
    <row r="426" spans="1:13" x14ac:dyDescent="0.3">
      <c r="A426" s="307"/>
      <c r="B426" s="308"/>
      <c r="C426" s="308"/>
      <c r="D426" s="308"/>
      <c r="E426" s="308"/>
      <c r="F426" s="309" t="s">
        <v>202</v>
      </c>
      <c r="G426" s="310">
        <v>4</v>
      </c>
      <c r="H426" s="311">
        <v>4.75</v>
      </c>
      <c r="I426" s="311">
        <v>4.75</v>
      </c>
      <c r="J426" s="311">
        <v>53.6</v>
      </c>
      <c r="K426" s="286">
        <f t="shared" si="7"/>
        <v>11.284210526315789</v>
      </c>
      <c r="L426" s="286">
        <f t="shared" si="7"/>
        <v>11.284210526315789</v>
      </c>
      <c r="M426" s="312">
        <v>49.25</v>
      </c>
    </row>
    <row r="427" spans="1:13" x14ac:dyDescent="0.3">
      <c r="A427" s="307"/>
      <c r="B427" s="308"/>
      <c r="C427" s="308"/>
      <c r="D427" s="308"/>
      <c r="E427" s="308"/>
      <c r="F427" s="309" t="s">
        <v>203</v>
      </c>
      <c r="G427" s="310">
        <v>12</v>
      </c>
      <c r="H427" s="311">
        <v>9.5625</v>
      </c>
      <c r="I427" s="311">
        <v>8.0625</v>
      </c>
      <c r="J427" s="311">
        <v>25.65</v>
      </c>
      <c r="K427" s="286">
        <f t="shared" si="7"/>
        <v>2.6823529411764704</v>
      </c>
      <c r="L427" s="286">
        <f t="shared" si="7"/>
        <v>3.1813953488372091</v>
      </c>
      <c r="M427" s="312">
        <v>8.6</v>
      </c>
    </row>
    <row r="428" spans="1:13" x14ac:dyDescent="0.3">
      <c r="A428" s="307"/>
      <c r="B428" s="308"/>
      <c r="C428" s="308"/>
      <c r="D428" s="308"/>
      <c r="E428" s="308"/>
      <c r="F428" s="309" t="s">
        <v>205</v>
      </c>
      <c r="G428" s="310">
        <v>2</v>
      </c>
      <c r="H428" s="311">
        <v>1</v>
      </c>
      <c r="I428" s="311">
        <v>1</v>
      </c>
      <c r="J428" s="311">
        <v>5.5</v>
      </c>
      <c r="K428" s="286">
        <f t="shared" si="7"/>
        <v>5.5</v>
      </c>
      <c r="L428" s="286">
        <f t="shared" si="7"/>
        <v>5.5</v>
      </c>
      <c r="M428" s="312">
        <v>3.1</v>
      </c>
    </row>
    <row r="429" spans="1:13" x14ac:dyDescent="0.3">
      <c r="A429" s="307"/>
      <c r="B429" s="308"/>
      <c r="C429" s="308"/>
      <c r="D429" s="308"/>
      <c r="E429" s="308"/>
      <c r="F429" s="309" t="s">
        <v>206</v>
      </c>
      <c r="G429" s="310">
        <v>6</v>
      </c>
      <c r="H429" s="311">
        <v>3.3125</v>
      </c>
      <c r="I429" s="311">
        <v>3.3125</v>
      </c>
      <c r="J429" s="311">
        <v>22</v>
      </c>
      <c r="K429" s="286">
        <f t="shared" si="7"/>
        <v>6.6415094339622645</v>
      </c>
      <c r="L429" s="286">
        <f t="shared" si="7"/>
        <v>6.6415094339622645</v>
      </c>
      <c r="M429" s="312">
        <v>16.25</v>
      </c>
    </row>
    <row r="430" spans="1:13" x14ac:dyDescent="0.3">
      <c r="A430" s="307"/>
      <c r="B430" s="308"/>
      <c r="C430" s="308"/>
      <c r="D430" s="308"/>
      <c r="E430" s="308"/>
      <c r="F430" s="309" t="s">
        <v>209</v>
      </c>
      <c r="G430" s="310">
        <v>4</v>
      </c>
      <c r="H430" s="311">
        <v>0.5</v>
      </c>
      <c r="I430" s="311">
        <v>0.5</v>
      </c>
      <c r="J430" s="311">
        <v>1.1000000000000001</v>
      </c>
      <c r="K430" s="286">
        <f t="shared" si="7"/>
        <v>2.2000000000000002</v>
      </c>
      <c r="L430" s="286">
        <f t="shared" si="7"/>
        <v>2.2000000000000002</v>
      </c>
      <c r="M430" s="312">
        <v>0.38076923489570613</v>
      </c>
    </row>
    <row r="431" spans="1:13" x14ac:dyDescent="0.3">
      <c r="A431" s="307"/>
      <c r="B431" s="308"/>
      <c r="C431" s="308"/>
      <c r="D431" s="308"/>
      <c r="E431" s="308"/>
      <c r="F431" s="309" t="s">
        <v>123</v>
      </c>
      <c r="G431" s="310">
        <v>32.000000000000007</v>
      </c>
      <c r="H431" s="311">
        <v>20.250000000000004</v>
      </c>
      <c r="I431" s="311">
        <v>18.75</v>
      </c>
      <c r="J431" s="311">
        <v>110.25</v>
      </c>
      <c r="K431" s="286">
        <f t="shared" si="7"/>
        <v>5.4444444444444438</v>
      </c>
      <c r="L431" s="286">
        <f t="shared" si="7"/>
        <v>5.88</v>
      </c>
      <c r="M431" s="312">
        <v>79.557692331075657</v>
      </c>
    </row>
    <row r="432" spans="1:13" x14ac:dyDescent="0.3">
      <c r="A432" s="307"/>
      <c r="B432" s="308"/>
      <c r="C432" s="308"/>
      <c r="D432" s="308" t="s">
        <v>48</v>
      </c>
      <c r="E432" s="308" t="s">
        <v>125</v>
      </c>
      <c r="F432" s="309" t="s">
        <v>212</v>
      </c>
      <c r="G432" s="310">
        <v>6</v>
      </c>
      <c r="H432" s="311">
        <v>9.75</v>
      </c>
      <c r="I432" s="311">
        <v>7.75</v>
      </c>
      <c r="J432" s="311">
        <v>11.25</v>
      </c>
      <c r="K432" s="286">
        <f t="shared" si="7"/>
        <v>1.1538461538461537</v>
      </c>
      <c r="L432" s="286">
        <f t="shared" si="7"/>
        <v>1.4516129032258065</v>
      </c>
      <c r="M432" s="312">
        <v>5</v>
      </c>
    </row>
    <row r="433" spans="1:13" x14ac:dyDescent="0.3">
      <c r="A433" s="307"/>
      <c r="B433" s="308"/>
      <c r="C433" s="308"/>
      <c r="D433" s="308"/>
      <c r="E433" s="308"/>
      <c r="F433" s="309" t="s">
        <v>215</v>
      </c>
      <c r="G433" s="310">
        <v>23.439393939393941</v>
      </c>
      <c r="H433" s="311">
        <v>37.227272727272727</v>
      </c>
      <c r="I433" s="311">
        <v>34.469696969696969</v>
      </c>
      <c r="J433" s="311">
        <v>135.94848484848484</v>
      </c>
      <c r="K433" s="286">
        <f t="shared" si="7"/>
        <v>3.6518518518518515</v>
      </c>
      <c r="L433" s="286">
        <f t="shared" si="7"/>
        <v>3.944</v>
      </c>
      <c r="M433" s="312">
        <v>116.78333333333335</v>
      </c>
    </row>
    <row r="434" spans="1:13" x14ac:dyDescent="0.3">
      <c r="A434" s="307"/>
      <c r="B434" s="308"/>
      <c r="C434" s="308"/>
      <c r="D434" s="308"/>
      <c r="E434" s="308"/>
      <c r="F434" s="309" t="s">
        <v>216</v>
      </c>
      <c r="G434" s="310">
        <v>1.0454545454545454</v>
      </c>
      <c r="H434" s="311">
        <v>1.0454545454545454</v>
      </c>
      <c r="I434" s="311">
        <v>1.0454545454545454</v>
      </c>
      <c r="J434" s="311">
        <v>1.8818181818181816</v>
      </c>
      <c r="K434" s="286">
        <f t="shared" si="7"/>
        <v>1.7999999999999998</v>
      </c>
      <c r="L434" s="286">
        <f t="shared" si="7"/>
        <v>1.7999999999999998</v>
      </c>
      <c r="M434" s="312">
        <v>0.78409090909090906</v>
      </c>
    </row>
    <row r="435" spans="1:13" x14ac:dyDescent="0.3">
      <c r="A435" s="307"/>
      <c r="B435" s="308"/>
      <c r="C435" s="308"/>
      <c r="D435" s="308"/>
      <c r="E435" s="308"/>
      <c r="F435" s="309" t="s">
        <v>218</v>
      </c>
      <c r="G435" s="310">
        <v>1</v>
      </c>
      <c r="H435" s="311">
        <v>0.5</v>
      </c>
      <c r="I435" s="311">
        <v>0.5</v>
      </c>
      <c r="J435" s="311">
        <v>1</v>
      </c>
      <c r="K435" s="286">
        <f t="shared" si="7"/>
        <v>2</v>
      </c>
      <c r="L435" s="286">
        <f t="shared" si="7"/>
        <v>2</v>
      </c>
      <c r="M435" s="313"/>
    </row>
    <row r="436" spans="1:13" x14ac:dyDescent="0.3">
      <c r="A436" s="307"/>
      <c r="B436" s="308"/>
      <c r="C436" s="308"/>
      <c r="D436" s="308"/>
      <c r="E436" s="308"/>
      <c r="F436" s="309" t="s">
        <v>219</v>
      </c>
      <c r="G436" s="310">
        <v>38</v>
      </c>
      <c r="H436" s="311">
        <v>232.50020000000001</v>
      </c>
      <c r="I436" s="311">
        <v>230.00020000000001</v>
      </c>
      <c r="J436" s="311">
        <v>220.80799999999999</v>
      </c>
      <c r="K436" s="286">
        <f t="shared" si="7"/>
        <v>0.94971101100128075</v>
      </c>
      <c r="L436" s="286">
        <f t="shared" si="7"/>
        <v>0.96003394779656703</v>
      </c>
      <c r="M436" s="312">
        <v>170.90230776119233</v>
      </c>
    </row>
    <row r="437" spans="1:13" x14ac:dyDescent="0.3">
      <c r="A437" s="307"/>
      <c r="B437" s="308"/>
      <c r="C437" s="308"/>
      <c r="D437" s="308"/>
      <c r="E437" s="308"/>
      <c r="F437" s="309" t="s">
        <v>220</v>
      </c>
      <c r="G437" s="310">
        <v>5</v>
      </c>
      <c r="H437" s="311">
        <v>3.25</v>
      </c>
      <c r="I437" s="311">
        <v>3.25</v>
      </c>
      <c r="J437" s="311">
        <v>7.95</v>
      </c>
      <c r="K437" s="286">
        <f t="shared" ref="K437:L500" si="8">IFERROR($J437/H437,"")</f>
        <v>2.4461538461538463</v>
      </c>
      <c r="L437" s="286">
        <f t="shared" si="8"/>
        <v>2.4461538461538463</v>
      </c>
      <c r="M437" s="312">
        <v>4.75</v>
      </c>
    </row>
    <row r="438" spans="1:13" x14ac:dyDescent="0.3">
      <c r="A438" s="307"/>
      <c r="B438" s="308"/>
      <c r="C438" s="308"/>
      <c r="D438" s="308"/>
      <c r="E438" s="308"/>
      <c r="F438" s="309" t="s">
        <v>224</v>
      </c>
      <c r="G438" s="310">
        <v>9.6551724137931032</v>
      </c>
      <c r="H438" s="311">
        <v>5.6754310344827577</v>
      </c>
      <c r="I438" s="311">
        <v>5.6754310344827577</v>
      </c>
      <c r="J438" s="311">
        <v>16.775862068965512</v>
      </c>
      <c r="K438" s="286">
        <f t="shared" si="8"/>
        <v>2.9558745348219029</v>
      </c>
      <c r="L438" s="286">
        <f t="shared" si="8"/>
        <v>2.9558745348219029</v>
      </c>
      <c r="M438" s="312">
        <v>11.344827586206897</v>
      </c>
    </row>
    <row r="439" spans="1:13" x14ac:dyDescent="0.3">
      <c r="A439" s="307"/>
      <c r="B439" s="308"/>
      <c r="C439" s="308"/>
      <c r="D439" s="308"/>
      <c r="E439" s="308"/>
      <c r="F439" s="309" t="s">
        <v>123</v>
      </c>
      <c r="G439" s="310">
        <v>84.140020898641595</v>
      </c>
      <c r="H439" s="311">
        <v>289.94835830721001</v>
      </c>
      <c r="I439" s="311">
        <v>282.69078254963426</v>
      </c>
      <c r="J439" s="311">
        <v>395.61416509926858</v>
      </c>
      <c r="K439" s="286">
        <f t="shared" si="8"/>
        <v>1.3644297467623601</v>
      </c>
      <c r="L439" s="286">
        <f t="shared" si="8"/>
        <v>1.3994590185472617</v>
      </c>
      <c r="M439" s="312">
        <v>309.56455958982349</v>
      </c>
    </row>
    <row r="440" spans="1:13" x14ac:dyDescent="0.3">
      <c r="A440" s="307"/>
      <c r="B440" s="308"/>
      <c r="C440" s="308"/>
      <c r="D440" s="308" t="s">
        <v>49</v>
      </c>
      <c r="E440" s="308" t="s">
        <v>125</v>
      </c>
      <c r="F440" s="309" t="s">
        <v>225</v>
      </c>
      <c r="G440" s="310">
        <v>1.1000000000000001</v>
      </c>
      <c r="H440" s="311">
        <v>0.55000000000000004</v>
      </c>
      <c r="I440" s="311">
        <v>0</v>
      </c>
      <c r="J440" s="311">
        <v>1.65</v>
      </c>
      <c r="K440" s="286">
        <f t="shared" si="8"/>
        <v>2.9999999999999996</v>
      </c>
      <c r="L440" s="286" t="str">
        <f t="shared" si="8"/>
        <v/>
      </c>
      <c r="M440" s="313"/>
    </row>
    <row r="441" spans="1:13" x14ac:dyDescent="0.3">
      <c r="A441" s="307"/>
      <c r="B441" s="308"/>
      <c r="C441" s="308"/>
      <c r="D441" s="308"/>
      <c r="E441" s="308"/>
      <c r="F441" s="309" t="s">
        <v>226</v>
      </c>
      <c r="G441" s="310">
        <v>3.4285714285714284</v>
      </c>
      <c r="H441" s="311">
        <v>4.2857142857142856</v>
      </c>
      <c r="I441" s="311">
        <v>4.2857142857142856</v>
      </c>
      <c r="J441" s="311">
        <v>31.714285714285712</v>
      </c>
      <c r="K441" s="286">
        <f t="shared" si="8"/>
        <v>7.3999999999999995</v>
      </c>
      <c r="L441" s="286">
        <f t="shared" si="8"/>
        <v>7.3999999999999995</v>
      </c>
      <c r="M441" s="312">
        <v>31.714285714285712</v>
      </c>
    </row>
    <row r="442" spans="1:13" x14ac:dyDescent="0.3">
      <c r="A442" s="307"/>
      <c r="B442" s="308"/>
      <c r="C442" s="308"/>
      <c r="D442" s="308"/>
      <c r="E442" s="308"/>
      <c r="F442" s="309" t="s">
        <v>229</v>
      </c>
      <c r="G442" s="310">
        <v>3</v>
      </c>
      <c r="H442" s="311">
        <v>1.5</v>
      </c>
      <c r="I442" s="311">
        <v>1.5</v>
      </c>
      <c r="J442" s="311">
        <v>5.25</v>
      </c>
      <c r="K442" s="286">
        <f t="shared" si="8"/>
        <v>3.5</v>
      </c>
      <c r="L442" s="286">
        <f t="shared" si="8"/>
        <v>3.5</v>
      </c>
      <c r="M442" s="312">
        <v>4.580769261717796</v>
      </c>
    </row>
    <row r="443" spans="1:13" x14ac:dyDescent="0.3">
      <c r="A443" s="307"/>
      <c r="B443" s="308"/>
      <c r="C443" s="308"/>
      <c r="D443" s="308"/>
      <c r="E443" s="308"/>
      <c r="F443" s="309" t="s">
        <v>231</v>
      </c>
      <c r="G443" s="310">
        <v>1.4</v>
      </c>
      <c r="H443" s="311">
        <v>0.7</v>
      </c>
      <c r="I443" s="311">
        <v>0.7</v>
      </c>
      <c r="J443" s="311">
        <v>1.75</v>
      </c>
      <c r="K443" s="286">
        <f t="shared" si="8"/>
        <v>2.5</v>
      </c>
      <c r="L443" s="286">
        <f t="shared" si="8"/>
        <v>2.5</v>
      </c>
      <c r="M443" s="312">
        <v>1.61</v>
      </c>
    </row>
    <row r="444" spans="1:13" x14ac:dyDescent="0.3">
      <c r="A444" s="307"/>
      <c r="B444" s="308"/>
      <c r="C444" s="308"/>
      <c r="D444" s="308"/>
      <c r="E444" s="308"/>
      <c r="F444" s="309" t="s">
        <v>235</v>
      </c>
      <c r="G444" s="310">
        <v>7</v>
      </c>
      <c r="H444" s="311">
        <v>7.0625</v>
      </c>
      <c r="I444" s="311">
        <v>6.875</v>
      </c>
      <c r="J444" s="311">
        <v>19.649999999999999</v>
      </c>
      <c r="K444" s="286">
        <f t="shared" si="8"/>
        <v>2.782300884955752</v>
      </c>
      <c r="L444" s="286">
        <f t="shared" si="8"/>
        <v>2.8581818181818179</v>
      </c>
      <c r="M444" s="312">
        <v>17.100000000000001</v>
      </c>
    </row>
    <row r="445" spans="1:13" x14ac:dyDescent="0.3">
      <c r="A445" s="307"/>
      <c r="B445" s="308"/>
      <c r="C445" s="308"/>
      <c r="D445" s="308"/>
      <c r="E445" s="308"/>
      <c r="F445" s="309" t="s">
        <v>239</v>
      </c>
      <c r="G445" s="310">
        <v>1.5</v>
      </c>
      <c r="H445" s="311">
        <v>1.5</v>
      </c>
      <c r="I445" s="311">
        <v>0</v>
      </c>
      <c r="J445" s="311">
        <v>4.5</v>
      </c>
      <c r="K445" s="286">
        <f t="shared" si="8"/>
        <v>3</v>
      </c>
      <c r="L445" s="286" t="str">
        <f t="shared" si="8"/>
        <v/>
      </c>
      <c r="M445" s="313"/>
    </row>
    <row r="446" spans="1:13" x14ac:dyDescent="0.3">
      <c r="A446" s="307"/>
      <c r="B446" s="308"/>
      <c r="C446" s="308"/>
      <c r="D446" s="308"/>
      <c r="E446" s="308"/>
      <c r="F446" s="309" t="s">
        <v>123</v>
      </c>
      <c r="G446" s="310">
        <v>17.428571428571431</v>
      </c>
      <c r="H446" s="311">
        <v>15.598214285714285</v>
      </c>
      <c r="I446" s="311">
        <v>13.360714285714284</v>
      </c>
      <c r="J446" s="311">
        <v>64.514285714285705</v>
      </c>
      <c r="K446" s="286">
        <f t="shared" si="8"/>
        <v>4.1360045792787634</v>
      </c>
      <c r="L446" s="286">
        <f t="shared" si="8"/>
        <v>4.8286554397219996</v>
      </c>
      <c r="M446" s="312">
        <v>55.005054976003507</v>
      </c>
    </row>
    <row r="447" spans="1:13" x14ac:dyDescent="0.3">
      <c r="A447" s="307"/>
      <c r="B447" s="308" t="s">
        <v>76</v>
      </c>
      <c r="C447" s="308" t="s">
        <v>8</v>
      </c>
      <c r="D447" s="308" t="s">
        <v>41</v>
      </c>
      <c r="E447" s="308" t="s">
        <v>125</v>
      </c>
      <c r="F447" s="309" t="s">
        <v>126</v>
      </c>
      <c r="G447" s="310">
        <v>1.6956521739130435</v>
      </c>
      <c r="H447" s="311">
        <v>12.717391304347826</v>
      </c>
      <c r="I447" s="311">
        <v>12.717391304347826</v>
      </c>
      <c r="J447" s="311">
        <v>356.08695652173913</v>
      </c>
      <c r="K447" s="286">
        <f t="shared" si="8"/>
        <v>28</v>
      </c>
      <c r="L447" s="286">
        <f t="shared" si="8"/>
        <v>28</v>
      </c>
      <c r="M447" s="312">
        <v>305.21739130434781</v>
      </c>
    </row>
    <row r="448" spans="1:13" x14ac:dyDescent="0.3">
      <c r="A448" s="307"/>
      <c r="B448" s="308"/>
      <c r="C448" s="308"/>
      <c r="D448" s="308"/>
      <c r="E448" s="308"/>
      <c r="F448" s="309" t="s">
        <v>127</v>
      </c>
      <c r="G448" s="310">
        <v>1.0869565217391304</v>
      </c>
      <c r="H448" s="314"/>
      <c r="I448" s="314"/>
      <c r="J448" s="314"/>
      <c r="K448" s="286" t="str">
        <f t="shared" si="8"/>
        <v/>
      </c>
      <c r="L448" s="286" t="str">
        <f t="shared" si="8"/>
        <v/>
      </c>
      <c r="M448" s="313"/>
    </row>
    <row r="449" spans="1:13" x14ac:dyDescent="0.3">
      <c r="A449" s="307"/>
      <c r="B449" s="308"/>
      <c r="C449" s="308"/>
      <c r="D449" s="308"/>
      <c r="E449" s="308"/>
      <c r="F449" s="309" t="s">
        <v>129</v>
      </c>
      <c r="G449" s="310">
        <v>6</v>
      </c>
      <c r="H449" s="311">
        <v>176</v>
      </c>
      <c r="I449" s="311">
        <v>176</v>
      </c>
      <c r="J449" s="311">
        <v>8725</v>
      </c>
      <c r="K449" s="286">
        <f t="shared" si="8"/>
        <v>49.573863636363633</v>
      </c>
      <c r="L449" s="286">
        <f t="shared" si="8"/>
        <v>49.573863636363633</v>
      </c>
      <c r="M449" s="312">
        <v>7925</v>
      </c>
    </row>
    <row r="450" spans="1:13" x14ac:dyDescent="0.3">
      <c r="A450" s="307"/>
      <c r="B450" s="308"/>
      <c r="C450" s="308"/>
      <c r="D450" s="308"/>
      <c r="E450" s="308"/>
      <c r="F450" s="309" t="s">
        <v>132</v>
      </c>
      <c r="G450" s="310">
        <v>2</v>
      </c>
      <c r="H450" s="311">
        <v>178</v>
      </c>
      <c r="I450" s="311">
        <v>178</v>
      </c>
      <c r="J450" s="311">
        <v>8900</v>
      </c>
      <c r="K450" s="286">
        <f t="shared" si="8"/>
        <v>50</v>
      </c>
      <c r="L450" s="286">
        <f t="shared" si="8"/>
        <v>50</v>
      </c>
      <c r="M450" s="312">
        <v>8900</v>
      </c>
    </row>
    <row r="451" spans="1:13" x14ac:dyDescent="0.3">
      <c r="A451" s="307"/>
      <c r="B451" s="308"/>
      <c r="C451" s="308"/>
      <c r="D451" s="308"/>
      <c r="E451" s="308"/>
      <c r="F451" s="309" t="s">
        <v>133</v>
      </c>
      <c r="G451" s="310">
        <v>2.3716814159292037</v>
      </c>
      <c r="H451" s="311">
        <v>48.154026548672569</v>
      </c>
      <c r="I451" s="311">
        <v>48.154026548672569</v>
      </c>
      <c r="J451" s="311">
        <v>1696.1969026548672</v>
      </c>
      <c r="K451" s="286">
        <f t="shared" si="8"/>
        <v>35.224404358800712</v>
      </c>
      <c r="L451" s="286">
        <f t="shared" si="8"/>
        <v>35.224404358800712</v>
      </c>
      <c r="M451" s="312">
        <v>1541.9486725663719</v>
      </c>
    </row>
    <row r="452" spans="1:13" x14ac:dyDescent="0.3">
      <c r="A452" s="307"/>
      <c r="B452" s="308"/>
      <c r="C452" s="308"/>
      <c r="D452" s="308"/>
      <c r="E452" s="308"/>
      <c r="F452" s="309" t="s">
        <v>123</v>
      </c>
      <c r="G452" s="310">
        <v>13.154290111581375</v>
      </c>
      <c r="H452" s="311">
        <v>414.87141785302038</v>
      </c>
      <c r="I452" s="311">
        <v>414.87141785302038</v>
      </c>
      <c r="J452" s="311">
        <v>19677.283859176605</v>
      </c>
      <c r="K452" s="286">
        <f t="shared" si="8"/>
        <v>47.429837324073802</v>
      </c>
      <c r="L452" s="286">
        <f t="shared" si="8"/>
        <v>47.429837324073802</v>
      </c>
      <c r="M452" s="312">
        <v>18672.166063870718</v>
      </c>
    </row>
    <row r="453" spans="1:13" x14ac:dyDescent="0.3">
      <c r="A453" s="307"/>
      <c r="B453" s="308"/>
      <c r="C453" s="308"/>
      <c r="D453" s="308" t="s">
        <v>42</v>
      </c>
      <c r="E453" s="308" t="s">
        <v>125</v>
      </c>
      <c r="F453" s="309" t="s">
        <v>142</v>
      </c>
      <c r="G453" s="310">
        <v>1</v>
      </c>
      <c r="H453" s="311">
        <v>0.25</v>
      </c>
      <c r="I453" s="311">
        <v>0.25</v>
      </c>
      <c r="J453" s="311">
        <v>1.5</v>
      </c>
      <c r="K453" s="286">
        <f t="shared" si="8"/>
        <v>6</v>
      </c>
      <c r="L453" s="286">
        <f t="shared" si="8"/>
        <v>6</v>
      </c>
      <c r="M453" s="312">
        <v>1.5</v>
      </c>
    </row>
    <row r="454" spans="1:13" x14ac:dyDescent="0.3">
      <c r="A454" s="307"/>
      <c r="B454" s="308"/>
      <c r="C454" s="308"/>
      <c r="D454" s="308"/>
      <c r="E454" s="308"/>
      <c r="F454" s="309" t="s">
        <v>123</v>
      </c>
      <c r="G454" s="310">
        <v>1</v>
      </c>
      <c r="H454" s="311">
        <v>0.25</v>
      </c>
      <c r="I454" s="311">
        <v>0.25</v>
      </c>
      <c r="J454" s="311">
        <v>1.5</v>
      </c>
      <c r="K454" s="286">
        <f t="shared" si="8"/>
        <v>6</v>
      </c>
      <c r="L454" s="286">
        <f t="shared" si="8"/>
        <v>6</v>
      </c>
      <c r="M454" s="312">
        <v>1.5</v>
      </c>
    </row>
    <row r="455" spans="1:13" x14ac:dyDescent="0.3">
      <c r="A455" s="307"/>
      <c r="B455" s="308"/>
      <c r="C455" s="308"/>
      <c r="D455" s="308" t="s">
        <v>43</v>
      </c>
      <c r="E455" s="308" t="s">
        <v>125</v>
      </c>
      <c r="F455" s="309" t="s">
        <v>150</v>
      </c>
      <c r="G455" s="310">
        <v>1</v>
      </c>
      <c r="H455" s="311">
        <v>0.40500000000000003</v>
      </c>
      <c r="I455" s="311">
        <v>0.40500000000000003</v>
      </c>
      <c r="J455" s="311">
        <v>1</v>
      </c>
      <c r="K455" s="286">
        <f t="shared" si="8"/>
        <v>2.4691358024691357</v>
      </c>
      <c r="L455" s="286">
        <f t="shared" si="8"/>
        <v>2.4691358024691357</v>
      </c>
      <c r="M455" s="312">
        <v>0.75</v>
      </c>
    </row>
    <row r="456" spans="1:13" x14ac:dyDescent="0.3">
      <c r="A456" s="307"/>
      <c r="B456" s="308"/>
      <c r="C456" s="308"/>
      <c r="D456" s="308"/>
      <c r="E456" s="308"/>
      <c r="F456" s="309" t="s">
        <v>153</v>
      </c>
      <c r="G456" s="310">
        <v>1</v>
      </c>
      <c r="H456" s="311">
        <v>0.40500000000000003</v>
      </c>
      <c r="I456" s="311">
        <v>0.40500000000000003</v>
      </c>
      <c r="J456" s="311">
        <v>1.6</v>
      </c>
      <c r="K456" s="286">
        <f t="shared" si="8"/>
        <v>3.9506172839506171</v>
      </c>
      <c r="L456" s="286">
        <f t="shared" si="8"/>
        <v>3.9506172839506171</v>
      </c>
      <c r="M456" s="312">
        <v>1</v>
      </c>
    </row>
    <row r="457" spans="1:13" x14ac:dyDescent="0.3">
      <c r="A457" s="307"/>
      <c r="B457" s="308"/>
      <c r="C457" s="308"/>
      <c r="D457" s="308"/>
      <c r="E457" s="308"/>
      <c r="F457" s="309" t="s">
        <v>123</v>
      </c>
      <c r="G457" s="310">
        <v>2</v>
      </c>
      <c r="H457" s="311">
        <v>0.81</v>
      </c>
      <c r="I457" s="311">
        <v>0.81</v>
      </c>
      <c r="J457" s="311">
        <v>2.6</v>
      </c>
      <c r="K457" s="286">
        <f t="shared" si="8"/>
        <v>3.2098765432098766</v>
      </c>
      <c r="L457" s="286">
        <f t="shared" si="8"/>
        <v>3.2098765432098766</v>
      </c>
      <c r="M457" s="312">
        <v>1.75</v>
      </c>
    </row>
    <row r="458" spans="1:13" x14ac:dyDescent="0.3">
      <c r="A458" s="307"/>
      <c r="B458" s="308"/>
      <c r="C458" s="308"/>
      <c r="D458" s="308" t="s">
        <v>7</v>
      </c>
      <c r="E458" s="308" t="s">
        <v>125</v>
      </c>
      <c r="F458" s="309" t="s">
        <v>174</v>
      </c>
      <c r="G458" s="310">
        <v>1</v>
      </c>
      <c r="H458" s="314"/>
      <c r="I458" s="314"/>
      <c r="J458" s="314"/>
      <c r="K458" s="286" t="str">
        <f t="shared" si="8"/>
        <v/>
      </c>
      <c r="L458" s="286" t="str">
        <f t="shared" si="8"/>
        <v/>
      </c>
      <c r="M458" s="313"/>
    </row>
    <row r="459" spans="1:13" x14ac:dyDescent="0.3">
      <c r="A459" s="307"/>
      <c r="B459" s="308"/>
      <c r="C459" s="308"/>
      <c r="D459" s="308"/>
      <c r="E459" s="308"/>
      <c r="F459" s="309" t="s">
        <v>123</v>
      </c>
      <c r="G459" s="310">
        <v>1</v>
      </c>
      <c r="H459" s="314"/>
      <c r="I459" s="314"/>
      <c r="J459" s="314"/>
      <c r="K459" s="286" t="str">
        <f t="shared" si="8"/>
        <v/>
      </c>
      <c r="L459" s="286" t="str">
        <f t="shared" si="8"/>
        <v/>
      </c>
      <c r="M459" s="313"/>
    </row>
    <row r="460" spans="1:13" x14ac:dyDescent="0.3">
      <c r="A460" s="307"/>
      <c r="B460" s="308"/>
      <c r="C460" s="308"/>
      <c r="D460" s="308" t="s">
        <v>46</v>
      </c>
      <c r="E460" s="308" t="s">
        <v>125</v>
      </c>
      <c r="F460" s="309" t="s">
        <v>193</v>
      </c>
      <c r="G460" s="310">
        <v>2.5454545454545454</v>
      </c>
      <c r="H460" s="311">
        <v>78.909090909090907</v>
      </c>
      <c r="I460" s="311">
        <v>66.181818181818187</v>
      </c>
      <c r="J460" s="311">
        <v>2806.363636363636</v>
      </c>
      <c r="K460" s="286">
        <f t="shared" si="8"/>
        <v>35.564516129032256</v>
      </c>
      <c r="L460" s="286">
        <f t="shared" si="8"/>
        <v>42.403846153846146</v>
      </c>
      <c r="M460" s="312">
        <v>2806.363636363636</v>
      </c>
    </row>
    <row r="461" spans="1:13" x14ac:dyDescent="0.3">
      <c r="A461" s="307"/>
      <c r="B461" s="308"/>
      <c r="C461" s="308"/>
      <c r="D461" s="308"/>
      <c r="E461" s="308"/>
      <c r="F461" s="309" t="s">
        <v>123</v>
      </c>
      <c r="G461" s="310">
        <v>2.5454545454545454</v>
      </c>
      <c r="H461" s="311">
        <v>78.909090909090907</v>
      </c>
      <c r="I461" s="311">
        <v>66.181818181818187</v>
      </c>
      <c r="J461" s="311">
        <v>2806.363636363636</v>
      </c>
      <c r="K461" s="286">
        <f t="shared" si="8"/>
        <v>35.564516129032256</v>
      </c>
      <c r="L461" s="286">
        <f t="shared" si="8"/>
        <v>42.403846153846146</v>
      </c>
      <c r="M461" s="312">
        <v>2806.363636363636</v>
      </c>
    </row>
    <row r="462" spans="1:13" x14ac:dyDescent="0.3">
      <c r="A462" s="307"/>
      <c r="B462" s="308"/>
      <c r="C462" s="308"/>
      <c r="D462" s="308" t="s">
        <v>68</v>
      </c>
      <c r="E462" s="308" t="s">
        <v>125</v>
      </c>
      <c r="F462" s="309" t="s">
        <v>207</v>
      </c>
      <c r="G462" s="310">
        <v>1</v>
      </c>
      <c r="H462" s="311">
        <v>0.25</v>
      </c>
      <c r="I462" s="311">
        <v>0.1875</v>
      </c>
      <c r="J462" s="311">
        <v>1.9</v>
      </c>
      <c r="K462" s="286">
        <f t="shared" si="8"/>
        <v>7.6</v>
      </c>
      <c r="L462" s="286">
        <f t="shared" si="8"/>
        <v>10.133333333333333</v>
      </c>
      <c r="M462" s="312">
        <v>1.5</v>
      </c>
    </row>
    <row r="463" spans="1:13" x14ac:dyDescent="0.3">
      <c r="A463" s="307"/>
      <c r="B463" s="308"/>
      <c r="C463" s="308"/>
      <c r="D463" s="308"/>
      <c r="E463" s="308"/>
      <c r="F463" s="309" t="s">
        <v>123</v>
      </c>
      <c r="G463" s="310">
        <v>1</v>
      </c>
      <c r="H463" s="311">
        <v>0.25</v>
      </c>
      <c r="I463" s="311">
        <v>0.1875</v>
      </c>
      <c r="J463" s="311">
        <v>1.9</v>
      </c>
      <c r="K463" s="286">
        <f t="shared" si="8"/>
        <v>7.6</v>
      </c>
      <c r="L463" s="286">
        <f t="shared" si="8"/>
        <v>10.133333333333333</v>
      </c>
      <c r="M463" s="312">
        <v>1.5</v>
      </c>
    </row>
    <row r="464" spans="1:13" x14ac:dyDescent="0.3">
      <c r="A464" s="307"/>
      <c r="B464" s="308"/>
      <c r="C464" s="308"/>
      <c r="D464" s="308" t="s">
        <v>48</v>
      </c>
      <c r="E464" s="308" t="s">
        <v>125</v>
      </c>
      <c r="F464" s="309" t="s">
        <v>210</v>
      </c>
      <c r="G464" s="310">
        <v>4</v>
      </c>
      <c r="H464" s="311">
        <v>54.5</v>
      </c>
      <c r="I464" s="311">
        <v>54.5</v>
      </c>
      <c r="J464" s="311">
        <v>1730.1</v>
      </c>
      <c r="K464" s="286">
        <f t="shared" si="8"/>
        <v>31.744954128440366</v>
      </c>
      <c r="L464" s="286">
        <f t="shared" si="8"/>
        <v>31.744954128440366</v>
      </c>
      <c r="M464" s="312">
        <v>1730.1</v>
      </c>
    </row>
    <row r="465" spans="1:13" x14ac:dyDescent="0.3">
      <c r="A465" s="307"/>
      <c r="B465" s="308"/>
      <c r="C465" s="308"/>
      <c r="D465" s="308"/>
      <c r="E465" s="308"/>
      <c r="F465" s="309" t="s">
        <v>215</v>
      </c>
      <c r="G465" s="310">
        <v>1.3787878787878789</v>
      </c>
      <c r="H465" s="311">
        <v>1.3787878787878789</v>
      </c>
      <c r="I465" s="311">
        <v>1.1030303030303032</v>
      </c>
      <c r="J465" s="311">
        <v>3.4469696969696968</v>
      </c>
      <c r="K465" s="286">
        <f t="shared" si="8"/>
        <v>2.4999999999999996</v>
      </c>
      <c r="L465" s="286">
        <f t="shared" si="8"/>
        <v>3.1249999999999991</v>
      </c>
      <c r="M465" s="312">
        <v>3.4469696969696968</v>
      </c>
    </row>
    <row r="466" spans="1:13" x14ac:dyDescent="0.3">
      <c r="A466" s="307"/>
      <c r="B466" s="308"/>
      <c r="C466" s="308"/>
      <c r="D466" s="308"/>
      <c r="E466" s="308"/>
      <c r="F466" s="309" t="s">
        <v>219</v>
      </c>
      <c r="G466" s="310">
        <v>1</v>
      </c>
      <c r="H466" s="311">
        <v>0.5</v>
      </c>
      <c r="I466" s="311">
        <v>0.5</v>
      </c>
      <c r="J466" s="311">
        <v>1.5</v>
      </c>
      <c r="K466" s="286">
        <f t="shared" si="8"/>
        <v>3</v>
      </c>
      <c r="L466" s="286">
        <f t="shared" si="8"/>
        <v>3</v>
      </c>
      <c r="M466" s="312">
        <v>1.5</v>
      </c>
    </row>
    <row r="467" spans="1:13" x14ac:dyDescent="0.3">
      <c r="A467" s="307"/>
      <c r="B467" s="308"/>
      <c r="C467" s="308"/>
      <c r="D467" s="308"/>
      <c r="E467" s="308"/>
      <c r="F467" s="309" t="s">
        <v>220</v>
      </c>
      <c r="G467" s="310">
        <v>1</v>
      </c>
      <c r="H467" s="311">
        <v>0.5</v>
      </c>
      <c r="I467" s="311">
        <v>0</v>
      </c>
      <c r="J467" s="311">
        <v>5</v>
      </c>
      <c r="K467" s="286">
        <f t="shared" si="8"/>
        <v>10</v>
      </c>
      <c r="L467" s="286" t="str">
        <f t="shared" si="8"/>
        <v/>
      </c>
      <c r="M467" s="313"/>
    </row>
    <row r="468" spans="1:13" x14ac:dyDescent="0.3">
      <c r="A468" s="307"/>
      <c r="B468" s="308"/>
      <c r="C468" s="308"/>
      <c r="D468" s="308"/>
      <c r="E468" s="308"/>
      <c r="F468" s="309" t="s">
        <v>224</v>
      </c>
      <c r="G468" s="310">
        <v>3.6206896551724137</v>
      </c>
      <c r="H468" s="311">
        <v>165.58922413793101</v>
      </c>
      <c r="I468" s="311">
        <v>165.58922413793101</v>
      </c>
      <c r="J468" s="311">
        <v>6493.4051724137935</v>
      </c>
      <c r="K468" s="286">
        <f t="shared" si="8"/>
        <v>39.213935606129631</v>
      </c>
      <c r="L468" s="286">
        <f t="shared" si="8"/>
        <v>39.213935606129631</v>
      </c>
      <c r="M468" s="312">
        <v>6493.2844827586205</v>
      </c>
    </row>
    <row r="469" spans="1:13" x14ac:dyDescent="0.3">
      <c r="A469" s="307"/>
      <c r="B469" s="308"/>
      <c r="C469" s="308"/>
      <c r="D469" s="308"/>
      <c r="E469" s="308"/>
      <c r="F469" s="309" t="s">
        <v>123</v>
      </c>
      <c r="G469" s="310">
        <v>10.999477533960293</v>
      </c>
      <c r="H469" s="311">
        <v>222.46801201671889</v>
      </c>
      <c r="I469" s="311">
        <v>221.69225444096128</v>
      </c>
      <c r="J469" s="311">
        <v>8233.452142110762</v>
      </c>
      <c r="K469" s="286">
        <f t="shared" si="8"/>
        <v>37.009600020572854</v>
      </c>
      <c r="L469" s="286">
        <f t="shared" si="8"/>
        <v>37.139106022774499</v>
      </c>
      <c r="M469" s="312">
        <v>8228.3314524555899</v>
      </c>
    </row>
    <row r="470" spans="1:13" x14ac:dyDescent="0.3">
      <c r="A470" s="307"/>
      <c r="B470" s="308" t="s">
        <v>24</v>
      </c>
      <c r="C470" s="308" t="s">
        <v>8</v>
      </c>
      <c r="D470" s="308" t="s">
        <v>41</v>
      </c>
      <c r="E470" s="308" t="s">
        <v>125</v>
      </c>
      <c r="F470" s="309" t="s">
        <v>126</v>
      </c>
      <c r="G470" s="310">
        <v>8.4782608695652169</v>
      </c>
      <c r="H470" s="311">
        <v>16.956521739130434</v>
      </c>
      <c r="I470" s="311">
        <v>16.956521739130434</v>
      </c>
      <c r="J470" s="311">
        <v>22.043478260869566</v>
      </c>
      <c r="K470" s="286">
        <f t="shared" si="8"/>
        <v>1.3</v>
      </c>
      <c r="L470" s="286">
        <f t="shared" si="8"/>
        <v>1.3</v>
      </c>
      <c r="M470" s="312">
        <v>2.5434782608695654</v>
      </c>
    </row>
    <row r="471" spans="1:13" x14ac:dyDescent="0.3">
      <c r="A471" s="307"/>
      <c r="B471" s="308"/>
      <c r="C471" s="308"/>
      <c r="D471" s="308"/>
      <c r="E471" s="308"/>
      <c r="F471" s="309" t="s">
        <v>127</v>
      </c>
      <c r="G471" s="310">
        <v>4.3478260869565215</v>
      </c>
      <c r="H471" s="311">
        <v>9.2391304347826093</v>
      </c>
      <c r="I471" s="311">
        <v>9.2391304347826093</v>
      </c>
      <c r="J471" s="311">
        <v>5.9782608695652169</v>
      </c>
      <c r="K471" s="286">
        <f t="shared" si="8"/>
        <v>0.64705882352941169</v>
      </c>
      <c r="L471" s="286">
        <f t="shared" si="8"/>
        <v>0.64705882352941169</v>
      </c>
      <c r="M471" s="312">
        <v>1.0869565217391304</v>
      </c>
    </row>
    <row r="472" spans="1:13" x14ac:dyDescent="0.3">
      <c r="A472" s="307"/>
      <c r="B472" s="308"/>
      <c r="C472" s="308"/>
      <c r="D472" s="308"/>
      <c r="E472" s="308"/>
      <c r="F472" s="309" t="s">
        <v>128</v>
      </c>
      <c r="G472" s="310">
        <v>6</v>
      </c>
      <c r="H472" s="311">
        <v>20.25</v>
      </c>
      <c r="I472" s="311">
        <v>20.25</v>
      </c>
      <c r="J472" s="311">
        <v>11.425000000000001</v>
      </c>
      <c r="K472" s="286">
        <f t="shared" si="8"/>
        <v>0.56419753086419755</v>
      </c>
      <c r="L472" s="286">
        <f t="shared" si="8"/>
        <v>0.56419753086419755</v>
      </c>
      <c r="M472" s="312">
        <v>1.25</v>
      </c>
    </row>
    <row r="473" spans="1:13" x14ac:dyDescent="0.3">
      <c r="A473" s="307"/>
      <c r="B473" s="308"/>
      <c r="C473" s="308"/>
      <c r="D473" s="308"/>
      <c r="E473" s="308"/>
      <c r="F473" s="309" t="s">
        <v>129</v>
      </c>
      <c r="G473" s="310">
        <v>36</v>
      </c>
      <c r="H473" s="311">
        <v>53.252000000000002</v>
      </c>
      <c r="I473" s="311">
        <v>50.002000000000002</v>
      </c>
      <c r="J473" s="311">
        <v>65.430999999999997</v>
      </c>
      <c r="K473" s="286">
        <f t="shared" si="8"/>
        <v>1.228705025163374</v>
      </c>
      <c r="L473" s="286">
        <f t="shared" si="8"/>
        <v>1.3085676572937082</v>
      </c>
      <c r="M473" s="312">
        <v>45.65</v>
      </c>
    </row>
    <row r="474" spans="1:13" x14ac:dyDescent="0.3">
      <c r="A474" s="307"/>
      <c r="B474" s="308"/>
      <c r="C474" s="308"/>
      <c r="D474" s="308"/>
      <c r="E474" s="308"/>
      <c r="F474" s="309" t="s">
        <v>130</v>
      </c>
      <c r="G474" s="310">
        <v>15</v>
      </c>
      <c r="H474" s="311">
        <v>29</v>
      </c>
      <c r="I474" s="311">
        <v>24.25</v>
      </c>
      <c r="J474" s="311">
        <v>23.375</v>
      </c>
      <c r="K474" s="286">
        <f t="shared" si="8"/>
        <v>0.80603448275862066</v>
      </c>
      <c r="L474" s="286">
        <f t="shared" si="8"/>
        <v>0.96391752577319589</v>
      </c>
      <c r="M474" s="312">
        <v>11.425000000000001</v>
      </c>
    </row>
    <row r="475" spans="1:13" x14ac:dyDescent="0.3">
      <c r="A475" s="307"/>
      <c r="B475" s="308"/>
      <c r="C475" s="308"/>
      <c r="D475" s="308"/>
      <c r="E475" s="308"/>
      <c r="F475" s="309" t="s">
        <v>131</v>
      </c>
      <c r="G475" s="310">
        <v>8.9411764705882337</v>
      </c>
      <c r="H475" s="311">
        <v>43.7</v>
      </c>
      <c r="I475" s="311">
        <v>35.876470588235293</v>
      </c>
      <c r="J475" s="311">
        <v>61.912058823529414</v>
      </c>
      <c r="K475" s="286">
        <f t="shared" si="8"/>
        <v>1.4167519181585677</v>
      </c>
      <c r="L475" s="286">
        <f t="shared" si="8"/>
        <v>1.7257009345794394</v>
      </c>
      <c r="M475" s="312">
        <v>40.235294117647065</v>
      </c>
    </row>
    <row r="476" spans="1:13" x14ac:dyDescent="0.3">
      <c r="A476" s="307"/>
      <c r="B476" s="308"/>
      <c r="C476" s="308"/>
      <c r="D476" s="308"/>
      <c r="E476" s="308"/>
      <c r="F476" s="309" t="s">
        <v>132</v>
      </c>
      <c r="G476" s="310">
        <v>2</v>
      </c>
      <c r="H476" s="311">
        <v>5</v>
      </c>
      <c r="I476" s="311">
        <v>5</v>
      </c>
      <c r="J476" s="311">
        <v>3</v>
      </c>
      <c r="K476" s="286">
        <f t="shared" si="8"/>
        <v>0.6</v>
      </c>
      <c r="L476" s="286">
        <f t="shared" si="8"/>
        <v>0.6</v>
      </c>
      <c r="M476" s="312">
        <v>2.25</v>
      </c>
    </row>
    <row r="477" spans="1:13" x14ac:dyDescent="0.3">
      <c r="A477" s="307"/>
      <c r="B477" s="308"/>
      <c r="C477" s="308"/>
      <c r="D477" s="308"/>
      <c r="E477" s="308"/>
      <c r="F477" s="309" t="s">
        <v>133</v>
      </c>
      <c r="G477" s="310">
        <v>59.292035398230077</v>
      </c>
      <c r="H477" s="311">
        <v>184.65318584070801</v>
      </c>
      <c r="I477" s="311">
        <v>175.75938053097349</v>
      </c>
      <c r="J477" s="311">
        <v>157.53893805309741</v>
      </c>
      <c r="K477" s="286">
        <f t="shared" si="8"/>
        <v>0.85316122403108263</v>
      </c>
      <c r="L477" s="286">
        <f t="shared" si="8"/>
        <v>0.8963330297203389</v>
      </c>
      <c r="M477" s="312">
        <v>68.185840707964601</v>
      </c>
    </row>
    <row r="478" spans="1:13" x14ac:dyDescent="0.3">
      <c r="A478" s="307"/>
      <c r="B478" s="308"/>
      <c r="C478" s="308"/>
      <c r="D478" s="308"/>
      <c r="E478" s="308"/>
      <c r="F478" s="309" t="s">
        <v>134</v>
      </c>
      <c r="G478" s="310">
        <v>9.5625</v>
      </c>
      <c r="H478" s="311">
        <v>11.6875</v>
      </c>
      <c r="I478" s="311">
        <v>10.890625</v>
      </c>
      <c r="J478" s="311">
        <v>9.5625</v>
      </c>
      <c r="K478" s="286">
        <f t="shared" si="8"/>
        <v>0.81818181818181823</v>
      </c>
      <c r="L478" s="286">
        <f t="shared" si="8"/>
        <v>0.87804878048780488</v>
      </c>
      <c r="M478" s="312">
        <v>4.6749999999999998</v>
      </c>
    </row>
    <row r="479" spans="1:13" x14ac:dyDescent="0.3">
      <c r="A479" s="307"/>
      <c r="B479" s="308"/>
      <c r="C479" s="308"/>
      <c r="D479" s="308"/>
      <c r="E479" s="308"/>
      <c r="F479" s="309" t="s">
        <v>136</v>
      </c>
      <c r="G479" s="310">
        <v>14</v>
      </c>
      <c r="H479" s="311">
        <v>85.5</v>
      </c>
      <c r="I479" s="311">
        <v>85.5</v>
      </c>
      <c r="J479" s="311">
        <v>181</v>
      </c>
      <c r="K479" s="286">
        <f t="shared" si="8"/>
        <v>2.1169590643274856</v>
      </c>
      <c r="L479" s="286">
        <f t="shared" si="8"/>
        <v>2.1169590643274856</v>
      </c>
      <c r="M479" s="312">
        <v>129.625</v>
      </c>
    </row>
    <row r="480" spans="1:13" x14ac:dyDescent="0.3">
      <c r="A480" s="307"/>
      <c r="B480" s="308"/>
      <c r="C480" s="308"/>
      <c r="D480" s="308"/>
      <c r="E480" s="308"/>
      <c r="F480" s="309" t="s">
        <v>123</v>
      </c>
      <c r="G480" s="310">
        <v>163.62179882534002</v>
      </c>
      <c r="H480" s="311">
        <v>459.23833801462104</v>
      </c>
      <c r="I480" s="311">
        <v>433.72412829312174</v>
      </c>
      <c r="J480" s="311">
        <v>541.26623600706159</v>
      </c>
      <c r="K480" s="286">
        <f t="shared" si="8"/>
        <v>1.1786172695142647</v>
      </c>
      <c r="L480" s="286">
        <f t="shared" si="8"/>
        <v>1.247950484417736</v>
      </c>
      <c r="M480" s="312">
        <v>306.92656960822035</v>
      </c>
    </row>
    <row r="481" spans="1:13" x14ac:dyDescent="0.3">
      <c r="A481" s="307"/>
      <c r="B481" s="308"/>
      <c r="C481" s="308"/>
      <c r="D481" s="308" t="s">
        <v>42</v>
      </c>
      <c r="E481" s="308" t="s">
        <v>125</v>
      </c>
      <c r="F481" s="309" t="s">
        <v>138</v>
      </c>
      <c r="G481" s="310">
        <v>1</v>
      </c>
      <c r="H481" s="311">
        <v>0.5</v>
      </c>
      <c r="I481" s="311">
        <v>0.5</v>
      </c>
      <c r="J481" s="311">
        <v>0.75</v>
      </c>
      <c r="K481" s="286">
        <f t="shared" si="8"/>
        <v>1.5</v>
      </c>
      <c r="L481" s="286">
        <f t="shared" si="8"/>
        <v>1.5</v>
      </c>
      <c r="M481" s="313"/>
    </row>
    <row r="482" spans="1:13" x14ac:dyDescent="0.3">
      <c r="A482" s="307"/>
      <c r="B482" s="308"/>
      <c r="C482" s="308"/>
      <c r="D482" s="308"/>
      <c r="E482" s="308"/>
      <c r="F482" s="309" t="s">
        <v>140</v>
      </c>
      <c r="G482" s="310">
        <v>2</v>
      </c>
      <c r="H482" s="311">
        <v>3.75</v>
      </c>
      <c r="I482" s="311">
        <v>3.5</v>
      </c>
      <c r="J482" s="311">
        <v>9.15</v>
      </c>
      <c r="K482" s="286">
        <f t="shared" si="8"/>
        <v>2.44</v>
      </c>
      <c r="L482" s="286">
        <f t="shared" si="8"/>
        <v>2.6142857142857143</v>
      </c>
      <c r="M482" s="313"/>
    </row>
    <row r="483" spans="1:13" x14ac:dyDescent="0.3">
      <c r="A483" s="307"/>
      <c r="B483" s="308"/>
      <c r="C483" s="308"/>
      <c r="D483" s="308"/>
      <c r="E483" s="308"/>
      <c r="F483" s="309" t="s">
        <v>141</v>
      </c>
      <c r="G483" s="310">
        <v>3</v>
      </c>
      <c r="H483" s="311">
        <v>13.5</v>
      </c>
      <c r="I483" s="311">
        <v>13.5</v>
      </c>
      <c r="J483" s="311">
        <v>23.25</v>
      </c>
      <c r="K483" s="286">
        <f t="shared" si="8"/>
        <v>1.7222222222222223</v>
      </c>
      <c r="L483" s="286">
        <f t="shared" si="8"/>
        <v>1.7222222222222223</v>
      </c>
      <c r="M483" s="312">
        <v>15.75</v>
      </c>
    </row>
    <row r="484" spans="1:13" x14ac:dyDescent="0.3">
      <c r="A484" s="307"/>
      <c r="B484" s="308"/>
      <c r="C484" s="308"/>
      <c r="D484" s="308"/>
      <c r="E484" s="308"/>
      <c r="F484" s="309" t="s">
        <v>142</v>
      </c>
      <c r="G484" s="310">
        <v>54</v>
      </c>
      <c r="H484" s="311">
        <v>103.7</v>
      </c>
      <c r="I484" s="311">
        <v>101.2</v>
      </c>
      <c r="J484" s="311">
        <v>110.4</v>
      </c>
      <c r="K484" s="286">
        <f t="shared" si="8"/>
        <v>1.0646094503375121</v>
      </c>
      <c r="L484" s="286">
        <f t="shared" si="8"/>
        <v>1.0909090909090908</v>
      </c>
      <c r="M484" s="312">
        <v>49.674999999999997</v>
      </c>
    </row>
    <row r="485" spans="1:13" x14ac:dyDescent="0.3">
      <c r="A485" s="307"/>
      <c r="B485" s="308"/>
      <c r="C485" s="308"/>
      <c r="D485" s="308"/>
      <c r="E485" s="308"/>
      <c r="F485" s="309" t="s">
        <v>143</v>
      </c>
      <c r="G485" s="310">
        <v>1</v>
      </c>
      <c r="H485" s="311">
        <v>5</v>
      </c>
      <c r="I485" s="311">
        <v>5</v>
      </c>
      <c r="J485" s="311">
        <v>5</v>
      </c>
      <c r="K485" s="286">
        <f t="shared" si="8"/>
        <v>1</v>
      </c>
      <c r="L485" s="286">
        <f t="shared" si="8"/>
        <v>1</v>
      </c>
      <c r="M485" s="312">
        <v>3.75</v>
      </c>
    </row>
    <row r="486" spans="1:13" x14ac:dyDescent="0.3">
      <c r="A486" s="307"/>
      <c r="B486" s="308"/>
      <c r="C486" s="308"/>
      <c r="D486" s="308"/>
      <c r="E486" s="308"/>
      <c r="F486" s="309" t="s">
        <v>144</v>
      </c>
      <c r="G486" s="310">
        <v>23</v>
      </c>
      <c r="H486" s="311">
        <v>116</v>
      </c>
      <c r="I486" s="311">
        <v>114</v>
      </c>
      <c r="J486" s="311">
        <v>177.25</v>
      </c>
      <c r="K486" s="286">
        <f t="shared" si="8"/>
        <v>1.5280172413793103</v>
      </c>
      <c r="L486" s="286">
        <f t="shared" si="8"/>
        <v>1.5548245614035088</v>
      </c>
      <c r="M486" s="312">
        <v>109.45</v>
      </c>
    </row>
    <row r="487" spans="1:13" x14ac:dyDescent="0.3">
      <c r="A487" s="307"/>
      <c r="B487" s="308"/>
      <c r="C487" s="308"/>
      <c r="D487" s="308"/>
      <c r="E487" s="308"/>
      <c r="F487" s="309" t="s">
        <v>123</v>
      </c>
      <c r="G487" s="310">
        <v>84</v>
      </c>
      <c r="H487" s="311">
        <v>242.45</v>
      </c>
      <c r="I487" s="311">
        <v>237.7</v>
      </c>
      <c r="J487" s="311">
        <v>325.79999999999995</v>
      </c>
      <c r="K487" s="286">
        <f t="shared" si="8"/>
        <v>1.3437822231387915</v>
      </c>
      <c r="L487" s="286">
        <f t="shared" si="8"/>
        <v>1.3706352545225073</v>
      </c>
      <c r="M487" s="312">
        <v>178.625</v>
      </c>
    </row>
    <row r="488" spans="1:13" x14ac:dyDescent="0.3">
      <c r="A488" s="307"/>
      <c r="B488" s="308"/>
      <c r="C488" s="308"/>
      <c r="D488" s="308" t="s">
        <v>43</v>
      </c>
      <c r="E488" s="308" t="s">
        <v>125</v>
      </c>
      <c r="F488" s="309" t="s">
        <v>147</v>
      </c>
      <c r="G488" s="310">
        <v>2</v>
      </c>
      <c r="H488" s="311">
        <v>2.62</v>
      </c>
      <c r="I488" s="311">
        <v>2.62</v>
      </c>
      <c r="J488" s="311">
        <v>6</v>
      </c>
      <c r="K488" s="286">
        <f t="shared" si="8"/>
        <v>2.2900763358778624</v>
      </c>
      <c r="L488" s="286">
        <f t="shared" si="8"/>
        <v>2.2900763358778624</v>
      </c>
      <c r="M488" s="312">
        <v>4.5</v>
      </c>
    </row>
    <row r="489" spans="1:13" x14ac:dyDescent="0.3">
      <c r="A489" s="307"/>
      <c r="B489" s="308"/>
      <c r="C489" s="308"/>
      <c r="D489" s="308"/>
      <c r="E489" s="308"/>
      <c r="F489" s="309" t="s">
        <v>149</v>
      </c>
      <c r="G489" s="310">
        <v>6.75</v>
      </c>
      <c r="H489" s="311">
        <v>16.3125</v>
      </c>
      <c r="I489" s="311">
        <v>16.3125</v>
      </c>
      <c r="J489" s="311">
        <v>25.875</v>
      </c>
      <c r="K489" s="286">
        <f t="shared" si="8"/>
        <v>1.5862068965517242</v>
      </c>
      <c r="L489" s="286">
        <f t="shared" si="8"/>
        <v>1.5862068965517242</v>
      </c>
      <c r="M489" s="312">
        <v>16.734375</v>
      </c>
    </row>
    <row r="490" spans="1:13" x14ac:dyDescent="0.3">
      <c r="A490" s="307"/>
      <c r="B490" s="308"/>
      <c r="C490" s="308"/>
      <c r="D490" s="308"/>
      <c r="E490" s="308"/>
      <c r="F490" s="309" t="s">
        <v>150</v>
      </c>
      <c r="G490" s="310">
        <v>8</v>
      </c>
      <c r="H490" s="311">
        <v>10.3475</v>
      </c>
      <c r="I490" s="311">
        <v>10.3475</v>
      </c>
      <c r="J490" s="311">
        <v>12</v>
      </c>
      <c r="K490" s="286">
        <f t="shared" si="8"/>
        <v>1.1597004107272288</v>
      </c>
      <c r="L490" s="286">
        <f t="shared" si="8"/>
        <v>1.1597004107272288</v>
      </c>
      <c r="M490" s="312">
        <v>1</v>
      </c>
    </row>
    <row r="491" spans="1:13" x14ac:dyDescent="0.3">
      <c r="A491" s="307"/>
      <c r="B491" s="308"/>
      <c r="C491" s="308"/>
      <c r="D491" s="308"/>
      <c r="E491" s="308"/>
      <c r="F491" s="309" t="s">
        <v>151</v>
      </c>
      <c r="G491" s="310">
        <v>5</v>
      </c>
      <c r="H491" s="311">
        <v>22.515625</v>
      </c>
      <c r="I491" s="311">
        <v>22.389062500000001</v>
      </c>
      <c r="J491" s="311">
        <v>35.4375</v>
      </c>
      <c r="K491" s="286">
        <f t="shared" si="8"/>
        <v>1.5739070090215128</v>
      </c>
      <c r="L491" s="286">
        <f t="shared" si="8"/>
        <v>1.5828041035661944</v>
      </c>
      <c r="M491" s="312">
        <v>27.5</v>
      </c>
    </row>
    <row r="492" spans="1:13" x14ac:dyDescent="0.3">
      <c r="A492" s="307"/>
      <c r="B492" s="308"/>
      <c r="C492" s="308"/>
      <c r="D492" s="308"/>
      <c r="E492" s="308"/>
      <c r="F492" s="309" t="s">
        <v>152</v>
      </c>
      <c r="G492" s="310">
        <v>1</v>
      </c>
      <c r="H492" s="311">
        <v>3.24</v>
      </c>
      <c r="I492" s="311">
        <v>2.4300000000000002</v>
      </c>
      <c r="J492" s="311">
        <v>1.5</v>
      </c>
      <c r="K492" s="286">
        <f t="shared" si="8"/>
        <v>0.46296296296296291</v>
      </c>
      <c r="L492" s="286">
        <f t="shared" si="8"/>
        <v>0.61728395061728392</v>
      </c>
      <c r="M492" s="312">
        <v>1</v>
      </c>
    </row>
    <row r="493" spans="1:13" x14ac:dyDescent="0.3">
      <c r="A493" s="307"/>
      <c r="B493" s="308"/>
      <c r="C493" s="308"/>
      <c r="D493" s="308"/>
      <c r="E493" s="308"/>
      <c r="F493" s="309" t="s">
        <v>153</v>
      </c>
      <c r="G493" s="310">
        <v>13</v>
      </c>
      <c r="H493" s="311">
        <v>16.181249999999999</v>
      </c>
      <c r="I493" s="311">
        <v>15.57375</v>
      </c>
      <c r="J493" s="311">
        <v>12.772500000000001</v>
      </c>
      <c r="K493" s="286">
        <f t="shared" si="8"/>
        <v>0.78933951332560848</v>
      </c>
      <c r="L493" s="286">
        <f t="shared" si="8"/>
        <v>0.82013002648687694</v>
      </c>
      <c r="M493" s="312">
        <v>6.2668749999999998</v>
      </c>
    </row>
    <row r="494" spans="1:13" x14ac:dyDescent="0.3">
      <c r="A494" s="307"/>
      <c r="B494" s="308"/>
      <c r="C494" s="308"/>
      <c r="D494" s="308"/>
      <c r="E494" s="308"/>
      <c r="F494" s="309" t="s">
        <v>154</v>
      </c>
      <c r="G494" s="310">
        <v>10.666666666666666</v>
      </c>
      <c r="H494" s="311">
        <v>13.474666666666666</v>
      </c>
      <c r="I494" s="311">
        <v>13.474666666666666</v>
      </c>
      <c r="J494" s="311">
        <v>15.786666666666665</v>
      </c>
      <c r="K494" s="286">
        <f t="shared" si="8"/>
        <v>1.1715812388679991</v>
      </c>
      <c r="L494" s="286">
        <f t="shared" si="8"/>
        <v>1.1715812388679991</v>
      </c>
      <c r="M494" s="312">
        <v>4.2666666666666666</v>
      </c>
    </row>
    <row r="495" spans="1:13" x14ac:dyDescent="0.3">
      <c r="A495" s="307"/>
      <c r="B495" s="308"/>
      <c r="C495" s="308"/>
      <c r="D495" s="308"/>
      <c r="E495" s="308"/>
      <c r="F495" s="309" t="s">
        <v>155</v>
      </c>
      <c r="G495" s="310">
        <v>26.92307692307692</v>
      </c>
      <c r="H495" s="311">
        <v>73.257692307692338</v>
      </c>
      <c r="I495" s="311">
        <v>73.257692307692338</v>
      </c>
      <c r="J495" s="311">
        <v>58.961538461538467</v>
      </c>
      <c r="K495" s="286">
        <f t="shared" si="8"/>
        <v>0.80485115766262383</v>
      </c>
      <c r="L495" s="286">
        <f t="shared" si="8"/>
        <v>0.80485115766262383</v>
      </c>
      <c r="M495" s="312">
        <v>34.299999999999997</v>
      </c>
    </row>
    <row r="496" spans="1:13" x14ac:dyDescent="0.3">
      <c r="A496" s="307"/>
      <c r="B496" s="308"/>
      <c r="C496" s="308"/>
      <c r="D496" s="308"/>
      <c r="E496" s="308"/>
      <c r="F496" s="309" t="s">
        <v>156</v>
      </c>
      <c r="G496" s="310">
        <v>7</v>
      </c>
      <c r="H496" s="311">
        <v>14.43</v>
      </c>
      <c r="I496" s="311">
        <v>14.43</v>
      </c>
      <c r="J496" s="311">
        <v>19.93</v>
      </c>
      <c r="K496" s="286">
        <f t="shared" si="8"/>
        <v>1.3811503811503811</v>
      </c>
      <c r="L496" s="286">
        <f t="shared" si="8"/>
        <v>1.3811503811503811</v>
      </c>
      <c r="M496" s="312">
        <v>7</v>
      </c>
    </row>
    <row r="497" spans="1:13" x14ac:dyDescent="0.3">
      <c r="A497" s="307"/>
      <c r="B497" s="308"/>
      <c r="C497" s="308"/>
      <c r="D497" s="308"/>
      <c r="E497" s="308"/>
      <c r="F497" s="309" t="s">
        <v>157</v>
      </c>
      <c r="G497" s="310">
        <v>1</v>
      </c>
      <c r="H497" s="311">
        <v>0.5</v>
      </c>
      <c r="I497" s="311">
        <v>0.5</v>
      </c>
      <c r="J497" s="311">
        <v>0.85</v>
      </c>
      <c r="K497" s="286">
        <f t="shared" si="8"/>
        <v>1.7</v>
      </c>
      <c r="L497" s="286">
        <f t="shared" si="8"/>
        <v>1.7</v>
      </c>
      <c r="M497" s="313"/>
    </row>
    <row r="498" spans="1:13" x14ac:dyDescent="0.3">
      <c r="A498" s="307"/>
      <c r="B498" s="308"/>
      <c r="C498" s="308"/>
      <c r="D498" s="308"/>
      <c r="E498" s="308"/>
      <c r="F498" s="309" t="s">
        <v>158</v>
      </c>
      <c r="G498" s="310">
        <v>3</v>
      </c>
      <c r="H498" s="311">
        <v>18.5</v>
      </c>
      <c r="I498" s="311">
        <v>18.5</v>
      </c>
      <c r="J498" s="311">
        <v>49</v>
      </c>
      <c r="K498" s="286">
        <f t="shared" si="8"/>
        <v>2.6486486486486487</v>
      </c>
      <c r="L498" s="286">
        <f t="shared" si="8"/>
        <v>2.6486486486486487</v>
      </c>
      <c r="M498" s="312">
        <v>36.700000000000003</v>
      </c>
    </row>
    <row r="499" spans="1:13" x14ac:dyDescent="0.3">
      <c r="A499" s="307"/>
      <c r="B499" s="308"/>
      <c r="C499" s="308"/>
      <c r="D499" s="308"/>
      <c r="E499" s="308"/>
      <c r="F499" s="309" t="s">
        <v>159</v>
      </c>
      <c r="G499" s="310">
        <v>16</v>
      </c>
      <c r="H499" s="311">
        <v>49.274999999999999</v>
      </c>
      <c r="I499" s="311">
        <v>49.274999999999999</v>
      </c>
      <c r="J499" s="311">
        <v>38.9</v>
      </c>
      <c r="K499" s="286">
        <f t="shared" si="8"/>
        <v>0.7894469812278031</v>
      </c>
      <c r="L499" s="286">
        <f t="shared" si="8"/>
        <v>0.7894469812278031</v>
      </c>
      <c r="M499" s="312">
        <v>20</v>
      </c>
    </row>
    <row r="500" spans="1:13" x14ac:dyDescent="0.3">
      <c r="A500" s="307"/>
      <c r="B500" s="308"/>
      <c r="C500" s="308"/>
      <c r="D500" s="308"/>
      <c r="E500" s="308"/>
      <c r="F500" s="309" t="s">
        <v>160</v>
      </c>
      <c r="G500" s="310">
        <v>4</v>
      </c>
      <c r="H500" s="311">
        <v>22</v>
      </c>
      <c r="I500" s="311">
        <v>20</v>
      </c>
      <c r="J500" s="311">
        <v>13.5</v>
      </c>
      <c r="K500" s="286">
        <f t="shared" si="8"/>
        <v>0.61363636363636365</v>
      </c>
      <c r="L500" s="286">
        <f t="shared" si="8"/>
        <v>0.67500000000000004</v>
      </c>
      <c r="M500" s="312">
        <v>4.4000000000000004</v>
      </c>
    </row>
    <row r="501" spans="1:13" x14ac:dyDescent="0.3">
      <c r="A501" s="307"/>
      <c r="B501" s="308"/>
      <c r="C501" s="308"/>
      <c r="D501" s="308"/>
      <c r="E501" s="308"/>
      <c r="F501" s="309" t="s">
        <v>123</v>
      </c>
      <c r="G501" s="310">
        <v>104.33974358974359</v>
      </c>
      <c r="H501" s="311">
        <v>262.65423397435904</v>
      </c>
      <c r="I501" s="311">
        <v>259.11017147435905</v>
      </c>
      <c r="J501" s="311">
        <v>290.51320512820519</v>
      </c>
      <c r="K501" s="286">
        <f t="shared" ref="K501:L562" si="9">IFERROR($J501/H501,"")</f>
        <v>1.106067093350438</v>
      </c>
      <c r="L501" s="286">
        <f t="shared" si="9"/>
        <v>1.1211956808764403</v>
      </c>
      <c r="M501" s="312">
        <v>163.66791666666666</v>
      </c>
    </row>
    <row r="502" spans="1:13" x14ac:dyDescent="0.3">
      <c r="A502" s="307"/>
      <c r="B502" s="308"/>
      <c r="C502" s="308"/>
      <c r="D502" s="308" t="s">
        <v>44</v>
      </c>
      <c r="E502" s="308" t="s">
        <v>125</v>
      </c>
      <c r="F502" s="309" t="s">
        <v>165</v>
      </c>
      <c r="G502" s="310">
        <v>1</v>
      </c>
      <c r="H502" s="311">
        <v>0.6875</v>
      </c>
      <c r="I502" s="311">
        <v>0.5</v>
      </c>
      <c r="J502" s="311">
        <v>0.15</v>
      </c>
      <c r="K502" s="286">
        <f t="shared" si="9"/>
        <v>0.21818181818181817</v>
      </c>
      <c r="L502" s="286">
        <f t="shared" si="9"/>
        <v>0.3</v>
      </c>
      <c r="M502" s="313"/>
    </row>
    <row r="503" spans="1:13" x14ac:dyDescent="0.3">
      <c r="A503" s="307"/>
      <c r="B503" s="308"/>
      <c r="C503" s="308"/>
      <c r="D503" s="308"/>
      <c r="E503" s="308"/>
      <c r="F503" s="309" t="s">
        <v>168</v>
      </c>
      <c r="G503" s="310">
        <v>3</v>
      </c>
      <c r="H503" s="311">
        <v>3.125</v>
      </c>
      <c r="I503" s="311">
        <v>3.125</v>
      </c>
      <c r="J503" s="311">
        <v>1.45</v>
      </c>
      <c r="K503" s="286">
        <f t="shared" si="9"/>
        <v>0.46399999999999997</v>
      </c>
      <c r="L503" s="286">
        <f t="shared" si="9"/>
        <v>0.46399999999999997</v>
      </c>
      <c r="M503" s="312">
        <v>0.85</v>
      </c>
    </row>
    <row r="504" spans="1:13" x14ac:dyDescent="0.3">
      <c r="A504" s="307"/>
      <c r="B504" s="308"/>
      <c r="C504" s="308"/>
      <c r="D504" s="308"/>
      <c r="E504" s="308"/>
      <c r="F504" s="309" t="s">
        <v>172</v>
      </c>
      <c r="G504" s="310">
        <v>1.2380952380952381</v>
      </c>
      <c r="H504" s="311">
        <v>1.2380952380952381</v>
      </c>
      <c r="I504" s="311">
        <v>1.2380952380952381</v>
      </c>
      <c r="J504" s="311">
        <v>2.7857142857142856</v>
      </c>
      <c r="K504" s="286">
        <f t="shared" si="9"/>
        <v>2.25</v>
      </c>
      <c r="L504" s="286">
        <f t="shared" si="9"/>
        <v>2.25</v>
      </c>
      <c r="M504" s="312">
        <v>2.7238095238095239</v>
      </c>
    </row>
    <row r="505" spans="1:13" x14ac:dyDescent="0.3">
      <c r="A505" s="307"/>
      <c r="B505" s="308"/>
      <c r="C505" s="308"/>
      <c r="D505" s="308"/>
      <c r="E505" s="308"/>
      <c r="F505" s="309" t="s">
        <v>123</v>
      </c>
      <c r="G505" s="310">
        <v>5.2380952380952381</v>
      </c>
      <c r="H505" s="311">
        <v>5.0505952380952381</v>
      </c>
      <c r="I505" s="311">
        <v>4.8630952380952381</v>
      </c>
      <c r="J505" s="311">
        <v>4.3857142857142861</v>
      </c>
      <c r="K505" s="286">
        <f t="shared" si="9"/>
        <v>0.86835592221567481</v>
      </c>
      <c r="L505" s="286">
        <f t="shared" si="9"/>
        <v>0.90183598531211762</v>
      </c>
      <c r="M505" s="312">
        <v>3.5738095238095235</v>
      </c>
    </row>
    <row r="506" spans="1:13" x14ac:dyDescent="0.3">
      <c r="A506" s="307"/>
      <c r="B506" s="308"/>
      <c r="C506" s="308"/>
      <c r="D506" s="308" t="s">
        <v>7</v>
      </c>
      <c r="E506" s="308" t="s">
        <v>125</v>
      </c>
      <c r="F506" s="309" t="s">
        <v>174</v>
      </c>
      <c r="G506" s="310">
        <v>1</v>
      </c>
      <c r="H506" s="311">
        <v>57</v>
      </c>
      <c r="I506" s="311">
        <v>57</v>
      </c>
      <c r="J506" s="311">
        <v>2</v>
      </c>
      <c r="K506" s="286">
        <f t="shared" si="9"/>
        <v>3.5087719298245612E-2</v>
      </c>
      <c r="L506" s="286">
        <f t="shared" si="9"/>
        <v>3.5087719298245612E-2</v>
      </c>
      <c r="M506" s="312">
        <v>2</v>
      </c>
    </row>
    <row r="507" spans="1:13" x14ac:dyDescent="0.3">
      <c r="A507" s="307"/>
      <c r="B507" s="308"/>
      <c r="C507" s="308"/>
      <c r="D507" s="308"/>
      <c r="E507" s="308"/>
      <c r="F507" s="309" t="s">
        <v>175</v>
      </c>
      <c r="G507" s="310">
        <v>3.1636363636363631</v>
      </c>
      <c r="H507" s="311">
        <v>39.018181818181816</v>
      </c>
      <c r="I507" s="311">
        <v>39.018181818181816</v>
      </c>
      <c r="J507" s="311">
        <v>55.36363636363636</v>
      </c>
      <c r="K507" s="286">
        <f t="shared" si="9"/>
        <v>1.4189189189189189</v>
      </c>
      <c r="L507" s="286">
        <f t="shared" si="9"/>
        <v>1.4189189189189189</v>
      </c>
      <c r="M507" s="313"/>
    </row>
    <row r="508" spans="1:13" x14ac:dyDescent="0.3">
      <c r="A508" s="307"/>
      <c r="B508" s="308"/>
      <c r="C508" s="308"/>
      <c r="D508" s="308"/>
      <c r="E508" s="308"/>
      <c r="F508" s="309" t="s">
        <v>176</v>
      </c>
      <c r="G508" s="310">
        <v>1.2777777777777777</v>
      </c>
      <c r="H508" s="311">
        <v>12.777777777777777</v>
      </c>
      <c r="I508" s="311">
        <v>12.777777777777777</v>
      </c>
      <c r="J508" s="311">
        <v>38.333333333333329</v>
      </c>
      <c r="K508" s="286">
        <f t="shared" si="9"/>
        <v>3</v>
      </c>
      <c r="L508" s="286">
        <f t="shared" si="9"/>
        <v>3</v>
      </c>
      <c r="M508" s="312">
        <v>38.333333333333329</v>
      </c>
    </row>
    <row r="509" spans="1:13" x14ac:dyDescent="0.3">
      <c r="A509" s="307"/>
      <c r="B509" s="308"/>
      <c r="C509" s="308"/>
      <c r="D509" s="308"/>
      <c r="E509" s="308"/>
      <c r="F509" s="309" t="s">
        <v>123</v>
      </c>
      <c r="G509" s="310">
        <v>5.4414141414141408</v>
      </c>
      <c r="H509" s="311">
        <v>108.7959595959596</v>
      </c>
      <c r="I509" s="311">
        <v>108.7959595959596</v>
      </c>
      <c r="J509" s="311">
        <v>95.696969696969688</v>
      </c>
      <c r="K509" s="286">
        <f t="shared" si="9"/>
        <v>0.87960040108441329</v>
      </c>
      <c r="L509" s="286">
        <f t="shared" si="9"/>
        <v>0.87960040108441329</v>
      </c>
      <c r="M509" s="312">
        <v>40.333333333333329</v>
      </c>
    </row>
    <row r="510" spans="1:13" x14ac:dyDescent="0.3">
      <c r="A510" s="307"/>
      <c r="B510" s="308"/>
      <c r="C510" s="308"/>
      <c r="D510" s="308" t="s">
        <v>45</v>
      </c>
      <c r="E510" s="308" t="s">
        <v>125</v>
      </c>
      <c r="F510" s="309" t="s">
        <v>179</v>
      </c>
      <c r="G510" s="310">
        <v>2</v>
      </c>
      <c r="H510" s="311">
        <v>4.25</v>
      </c>
      <c r="I510" s="311">
        <v>4.25</v>
      </c>
      <c r="J510" s="311">
        <v>1.4</v>
      </c>
      <c r="K510" s="286">
        <f t="shared" si="9"/>
        <v>0.32941176470588235</v>
      </c>
      <c r="L510" s="286">
        <f t="shared" si="9"/>
        <v>0.32941176470588235</v>
      </c>
      <c r="M510" s="312">
        <v>1.4</v>
      </c>
    </row>
    <row r="511" spans="1:13" x14ac:dyDescent="0.3">
      <c r="A511" s="307"/>
      <c r="B511" s="308"/>
      <c r="C511" s="308"/>
      <c r="D511" s="308"/>
      <c r="E511" s="308"/>
      <c r="F511" s="309" t="s">
        <v>180</v>
      </c>
      <c r="G511" s="310">
        <v>4.8888888888888893</v>
      </c>
      <c r="H511" s="311">
        <v>10.27277777777778</v>
      </c>
      <c r="I511" s="311">
        <v>10.27277777777778</v>
      </c>
      <c r="J511" s="311">
        <v>6.844444444444445</v>
      </c>
      <c r="K511" s="286">
        <f t="shared" si="9"/>
        <v>0.66627007733491961</v>
      </c>
      <c r="L511" s="286">
        <f t="shared" si="9"/>
        <v>0.66627007733491961</v>
      </c>
      <c r="M511" s="312">
        <v>3.6055555555555561</v>
      </c>
    </row>
    <row r="512" spans="1:13" x14ac:dyDescent="0.3">
      <c r="A512" s="307"/>
      <c r="B512" s="308"/>
      <c r="C512" s="308"/>
      <c r="D512" s="308"/>
      <c r="E512" s="308"/>
      <c r="F512" s="309" t="s">
        <v>181</v>
      </c>
      <c r="G512" s="310">
        <v>1</v>
      </c>
      <c r="H512" s="311">
        <v>2</v>
      </c>
      <c r="I512" s="311">
        <v>2</v>
      </c>
      <c r="J512" s="311">
        <v>0.5</v>
      </c>
      <c r="K512" s="286">
        <f t="shared" si="9"/>
        <v>0.25</v>
      </c>
      <c r="L512" s="286">
        <f t="shared" si="9"/>
        <v>0.25</v>
      </c>
      <c r="M512" s="312">
        <v>0.25</v>
      </c>
    </row>
    <row r="513" spans="1:13" x14ac:dyDescent="0.3">
      <c r="A513" s="307"/>
      <c r="B513" s="308"/>
      <c r="C513" s="308"/>
      <c r="D513" s="308"/>
      <c r="E513" s="308"/>
      <c r="F513" s="309" t="s">
        <v>184</v>
      </c>
      <c r="G513" s="310">
        <v>5.526315789473685</v>
      </c>
      <c r="H513" s="311">
        <v>17.407894736842106</v>
      </c>
      <c r="I513" s="311">
        <v>7.4605263157894743</v>
      </c>
      <c r="J513" s="311">
        <v>17.407894736842106</v>
      </c>
      <c r="K513" s="286">
        <f t="shared" si="9"/>
        <v>1</v>
      </c>
      <c r="L513" s="286">
        <f t="shared" si="9"/>
        <v>2.333333333333333</v>
      </c>
      <c r="M513" s="312">
        <v>8.0131578947368425</v>
      </c>
    </row>
    <row r="514" spans="1:13" x14ac:dyDescent="0.3">
      <c r="A514" s="307"/>
      <c r="B514" s="308"/>
      <c r="C514" s="308"/>
      <c r="D514" s="308"/>
      <c r="E514" s="308"/>
      <c r="F514" s="309" t="s">
        <v>185</v>
      </c>
      <c r="G514" s="310">
        <v>3</v>
      </c>
      <c r="H514" s="311">
        <v>4.5</v>
      </c>
      <c r="I514" s="311">
        <v>4.5</v>
      </c>
      <c r="J514" s="311">
        <v>4.25</v>
      </c>
      <c r="K514" s="286">
        <f t="shared" si="9"/>
        <v>0.94444444444444442</v>
      </c>
      <c r="L514" s="286">
        <f t="shared" si="9"/>
        <v>0.94444444444444442</v>
      </c>
      <c r="M514" s="313"/>
    </row>
    <row r="515" spans="1:13" x14ac:dyDescent="0.3">
      <c r="A515" s="307"/>
      <c r="B515" s="308"/>
      <c r="C515" s="308"/>
      <c r="D515" s="308"/>
      <c r="E515" s="308"/>
      <c r="F515" s="309" t="s">
        <v>123</v>
      </c>
      <c r="G515" s="310">
        <v>16.415204678362574</v>
      </c>
      <c r="H515" s="311">
        <v>38.430672514619886</v>
      </c>
      <c r="I515" s="311">
        <v>28.483304093567256</v>
      </c>
      <c r="J515" s="311">
        <v>30.40233918128655</v>
      </c>
      <c r="K515" s="286">
        <f t="shared" si="9"/>
        <v>0.79109568456604085</v>
      </c>
      <c r="L515" s="286">
        <f t="shared" si="9"/>
        <v>1.0673740336238833</v>
      </c>
      <c r="M515" s="312">
        <v>13.268713450292399</v>
      </c>
    </row>
    <row r="516" spans="1:13" x14ac:dyDescent="0.3">
      <c r="A516" s="307"/>
      <c r="B516" s="308"/>
      <c r="C516" s="308"/>
      <c r="D516" s="308" t="s">
        <v>46</v>
      </c>
      <c r="E516" s="308" t="s">
        <v>125</v>
      </c>
      <c r="F516" s="309" t="s">
        <v>189</v>
      </c>
      <c r="G516" s="310">
        <v>1.0588235294117647</v>
      </c>
      <c r="H516" s="311">
        <v>1.0588235294117647</v>
      </c>
      <c r="I516" s="311">
        <v>1.0588235294117647</v>
      </c>
      <c r="J516" s="311">
        <v>2.6470588235294117</v>
      </c>
      <c r="K516" s="286">
        <f t="shared" si="9"/>
        <v>2.5</v>
      </c>
      <c r="L516" s="286">
        <f t="shared" si="9"/>
        <v>2.5</v>
      </c>
      <c r="M516" s="312">
        <v>1.5882352941176472</v>
      </c>
    </row>
    <row r="517" spans="1:13" x14ac:dyDescent="0.3">
      <c r="A517" s="307"/>
      <c r="B517" s="308"/>
      <c r="C517" s="308"/>
      <c r="D517" s="308"/>
      <c r="E517" s="308"/>
      <c r="F517" s="309" t="s">
        <v>193</v>
      </c>
      <c r="G517" s="310">
        <v>2.5454545454545454</v>
      </c>
      <c r="H517" s="311">
        <v>5.0909090909090908</v>
      </c>
      <c r="I517" s="311">
        <v>5.0909090909090908</v>
      </c>
      <c r="J517" s="311">
        <v>0.95454545454545459</v>
      </c>
      <c r="K517" s="286">
        <f t="shared" si="9"/>
        <v>0.1875</v>
      </c>
      <c r="L517" s="286">
        <f t="shared" si="9"/>
        <v>0.1875</v>
      </c>
      <c r="M517" s="312">
        <v>0.57272727272727275</v>
      </c>
    </row>
    <row r="518" spans="1:13" x14ac:dyDescent="0.3">
      <c r="A518" s="307"/>
      <c r="B518" s="308"/>
      <c r="C518" s="308"/>
      <c r="D518" s="308"/>
      <c r="E518" s="308"/>
      <c r="F518" s="309" t="s">
        <v>123</v>
      </c>
      <c r="G518" s="310">
        <v>3.6042780748663104</v>
      </c>
      <c r="H518" s="311">
        <v>6.1497326203208562</v>
      </c>
      <c r="I518" s="311">
        <v>6.1497326203208562</v>
      </c>
      <c r="J518" s="311">
        <v>3.6016042780748663</v>
      </c>
      <c r="K518" s="286">
        <f t="shared" si="9"/>
        <v>0.58565217391304336</v>
      </c>
      <c r="L518" s="286">
        <f t="shared" si="9"/>
        <v>0.58565217391304336</v>
      </c>
      <c r="M518" s="312">
        <v>2.1609625668449199</v>
      </c>
    </row>
    <row r="519" spans="1:13" x14ac:dyDescent="0.3">
      <c r="A519" s="307"/>
      <c r="B519" s="308"/>
      <c r="C519" s="308"/>
      <c r="D519" s="308" t="s">
        <v>68</v>
      </c>
      <c r="E519" s="308" t="s">
        <v>125</v>
      </c>
      <c r="F519" s="309" t="s">
        <v>202</v>
      </c>
      <c r="G519" s="310">
        <v>18</v>
      </c>
      <c r="H519" s="311">
        <v>33.905000000000001</v>
      </c>
      <c r="I519" s="311">
        <v>16.803750000000001</v>
      </c>
      <c r="J519" s="311">
        <v>16.7</v>
      </c>
      <c r="K519" s="286">
        <f t="shared" si="9"/>
        <v>0.49255272083763452</v>
      </c>
      <c r="L519" s="286">
        <f t="shared" si="9"/>
        <v>0.99382578293535662</v>
      </c>
      <c r="M519" s="312">
        <v>1.75</v>
      </c>
    </row>
    <row r="520" spans="1:13" x14ac:dyDescent="0.3">
      <c r="A520" s="307"/>
      <c r="B520" s="308"/>
      <c r="C520" s="308"/>
      <c r="D520" s="308"/>
      <c r="E520" s="308"/>
      <c r="F520" s="309" t="s">
        <v>203</v>
      </c>
      <c r="G520" s="310">
        <v>48</v>
      </c>
      <c r="H520" s="311">
        <v>93.25</v>
      </c>
      <c r="I520" s="311">
        <v>84.5</v>
      </c>
      <c r="J520" s="311">
        <v>50.15</v>
      </c>
      <c r="K520" s="286">
        <f t="shared" si="9"/>
        <v>0.53780160857908843</v>
      </c>
      <c r="L520" s="286">
        <f t="shared" si="9"/>
        <v>0.593491124260355</v>
      </c>
      <c r="M520" s="312">
        <v>20.399999999999999</v>
      </c>
    </row>
    <row r="521" spans="1:13" x14ac:dyDescent="0.3">
      <c r="A521" s="307"/>
      <c r="B521" s="308"/>
      <c r="C521" s="308"/>
      <c r="D521" s="308"/>
      <c r="E521" s="308"/>
      <c r="F521" s="309" t="s">
        <v>205</v>
      </c>
      <c r="G521" s="310">
        <v>12</v>
      </c>
      <c r="H521" s="311">
        <v>18.850000000000001</v>
      </c>
      <c r="I521" s="311">
        <v>18.850000000000001</v>
      </c>
      <c r="J521" s="311">
        <v>24.35</v>
      </c>
      <c r="K521" s="286">
        <f t="shared" si="9"/>
        <v>1.2917771883289124</v>
      </c>
      <c r="L521" s="286">
        <f t="shared" si="9"/>
        <v>1.2917771883289124</v>
      </c>
      <c r="M521" s="312">
        <v>14.5</v>
      </c>
    </row>
    <row r="522" spans="1:13" x14ac:dyDescent="0.3">
      <c r="A522" s="307"/>
      <c r="B522" s="308"/>
      <c r="C522" s="308"/>
      <c r="D522" s="308"/>
      <c r="E522" s="308"/>
      <c r="F522" s="309" t="s">
        <v>206</v>
      </c>
      <c r="G522" s="310">
        <v>7</v>
      </c>
      <c r="H522" s="311">
        <v>7.8125</v>
      </c>
      <c r="I522" s="311">
        <v>7.8125</v>
      </c>
      <c r="J522" s="311">
        <v>4.1375000000000002</v>
      </c>
      <c r="K522" s="286">
        <f t="shared" si="9"/>
        <v>0.52960000000000007</v>
      </c>
      <c r="L522" s="286">
        <f t="shared" si="9"/>
        <v>0.52960000000000007</v>
      </c>
      <c r="M522" s="312">
        <v>2.15</v>
      </c>
    </row>
    <row r="523" spans="1:13" x14ac:dyDescent="0.3">
      <c r="A523" s="307"/>
      <c r="B523" s="308"/>
      <c r="C523" s="308"/>
      <c r="D523" s="308"/>
      <c r="E523" s="308"/>
      <c r="F523" s="309" t="s">
        <v>207</v>
      </c>
      <c r="G523" s="310">
        <v>1</v>
      </c>
      <c r="H523" s="311">
        <v>3</v>
      </c>
      <c r="I523" s="311">
        <v>2.75</v>
      </c>
      <c r="J523" s="311">
        <v>1.95</v>
      </c>
      <c r="K523" s="286">
        <f t="shared" si="9"/>
        <v>0.65</v>
      </c>
      <c r="L523" s="286">
        <f t="shared" si="9"/>
        <v>0.70909090909090911</v>
      </c>
      <c r="M523" s="313"/>
    </row>
    <row r="524" spans="1:13" x14ac:dyDescent="0.3">
      <c r="A524" s="307"/>
      <c r="B524" s="308"/>
      <c r="C524" s="308"/>
      <c r="D524" s="308"/>
      <c r="E524" s="308"/>
      <c r="F524" s="309" t="s">
        <v>208</v>
      </c>
      <c r="G524" s="310">
        <v>1</v>
      </c>
      <c r="H524" s="311">
        <v>0.25</v>
      </c>
      <c r="I524" s="311">
        <v>0.25</v>
      </c>
      <c r="J524" s="311">
        <v>0.75</v>
      </c>
      <c r="K524" s="286">
        <f t="shared" si="9"/>
        <v>3</v>
      </c>
      <c r="L524" s="286">
        <f t="shared" si="9"/>
        <v>3</v>
      </c>
      <c r="M524" s="313"/>
    </row>
    <row r="525" spans="1:13" x14ac:dyDescent="0.3">
      <c r="A525" s="307"/>
      <c r="B525" s="308"/>
      <c r="C525" s="308"/>
      <c r="D525" s="308"/>
      <c r="E525" s="308"/>
      <c r="F525" s="309" t="s">
        <v>123</v>
      </c>
      <c r="G525" s="310">
        <v>87</v>
      </c>
      <c r="H525" s="311">
        <v>157.0675</v>
      </c>
      <c r="I525" s="311">
        <v>130.96625</v>
      </c>
      <c r="J525" s="311">
        <v>98.03749999999998</v>
      </c>
      <c r="K525" s="286">
        <f t="shared" si="9"/>
        <v>0.62417431995797978</v>
      </c>
      <c r="L525" s="286">
        <f t="shared" si="9"/>
        <v>0.7485707195556105</v>
      </c>
      <c r="M525" s="312">
        <v>38.799999999999997</v>
      </c>
    </row>
    <row r="526" spans="1:13" x14ac:dyDescent="0.3">
      <c r="A526" s="307"/>
      <c r="B526" s="308"/>
      <c r="C526" s="308"/>
      <c r="D526" s="308" t="s">
        <v>48</v>
      </c>
      <c r="E526" s="308" t="s">
        <v>125</v>
      </c>
      <c r="F526" s="309" t="s">
        <v>210</v>
      </c>
      <c r="G526" s="310">
        <v>4</v>
      </c>
      <c r="H526" s="311">
        <v>52</v>
      </c>
      <c r="I526" s="311">
        <v>51</v>
      </c>
      <c r="J526" s="311">
        <v>33.5</v>
      </c>
      <c r="K526" s="286">
        <f t="shared" si="9"/>
        <v>0.64423076923076927</v>
      </c>
      <c r="L526" s="286">
        <f t="shared" si="9"/>
        <v>0.65686274509803921</v>
      </c>
      <c r="M526" s="312">
        <v>25</v>
      </c>
    </row>
    <row r="527" spans="1:13" x14ac:dyDescent="0.3">
      <c r="A527" s="307"/>
      <c r="B527" s="308"/>
      <c r="C527" s="308"/>
      <c r="D527" s="308"/>
      <c r="E527" s="308"/>
      <c r="F527" s="309" t="s">
        <v>212</v>
      </c>
      <c r="G527" s="310">
        <v>14</v>
      </c>
      <c r="H527" s="311">
        <v>111.5</v>
      </c>
      <c r="I527" s="311">
        <v>109.75</v>
      </c>
      <c r="J527" s="311">
        <v>64.599999999999994</v>
      </c>
      <c r="K527" s="286">
        <f t="shared" si="9"/>
        <v>0.57937219730941703</v>
      </c>
      <c r="L527" s="286">
        <f t="shared" si="9"/>
        <v>0.58861047835990887</v>
      </c>
      <c r="M527" s="312">
        <v>46.25</v>
      </c>
    </row>
    <row r="528" spans="1:13" x14ac:dyDescent="0.3">
      <c r="A528" s="307"/>
      <c r="B528" s="308"/>
      <c r="C528" s="308"/>
      <c r="D528" s="308"/>
      <c r="E528" s="308"/>
      <c r="F528" s="309" t="s">
        <v>214</v>
      </c>
      <c r="G528" s="310">
        <v>3</v>
      </c>
      <c r="H528" s="311">
        <v>9</v>
      </c>
      <c r="I528" s="311">
        <v>9</v>
      </c>
      <c r="J528" s="311">
        <v>4.05</v>
      </c>
      <c r="K528" s="286">
        <f t="shared" si="9"/>
        <v>0.44999999999999996</v>
      </c>
      <c r="L528" s="286">
        <f t="shared" si="9"/>
        <v>0.44999999999999996</v>
      </c>
      <c r="M528" s="312">
        <v>2.7</v>
      </c>
    </row>
    <row r="529" spans="1:13" x14ac:dyDescent="0.3">
      <c r="A529" s="307"/>
      <c r="B529" s="308"/>
      <c r="C529" s="308"/>
      <c r="D529" s="308"/>
      <c r="E529" s="308"/>
      <c r="F529" s="309" t="s">
        <v>215</v>
      </c>
      <c r="G529" s="310">
        <v>52.393939393939348</v>
      </c>
      <c r="H529" s="311">
        <v>148.21969696969694</v>
      </c>
      <c r="I529" s="311">
        <v>132.43257575757573</v>
      </c>
      <c r="J529" s="311">
        <v>100.99621212121215</v>
      </c>
      <c r="K529" s="286">
        <f t="shared" si="9"/>
        <v>0.68139534883720965</v>
      </c>
      <c r="L529" s="286">
        <f t="shared" si="9"/>
        <v>0.76262363352420648</v>
      </c>
      <c r="M529" s="312">
        <v>40.053787878787887</v>
      </c>
    </row>
    <row r="530" spans="1:13" x14ac:dyDescent="0.3">
      <c r="A530" s="307"/>
      <c r="B530" s="308"/>
      <c r="C530" s="308"/>
      <c r="D530" s="308"/>
      <c r="E530" s="308"/>
      <c r="F530" s="309" t="s">
        <v>216</v>
      </c>
      <c r="G530" s="310">
        <v>1.0454545454545454</v>
      </c>
      <c r="H530" s="311">
        <v>4.1818181818181817</v>
      </c>
      <c r="I530" s="311">
        <v>4.1818181818181817</v>
      </c>
      <c r="J530" s="311">
        <v>2.6136363636363633</v>
      </c>
      <c r="K530" s="286">
        <f t="shared" si="9"/>
        <v>0.625</v>
      </c>
      <c r="L530" s="286">
        <f t="shared" si="9"/>
        <v>0.625</v>
      </c>
      <c r="M530" s="312">
        <v>1.5681818181818181</v>
      </c>
    </row>
    <row r="531" spans="1:13" x14ac:dyDescent="0.3">
      <c r="A531" s="307"/>
      <c r="B531" s="308"/>
      <c r="C531" s="308"/>
      <c r="D531" s="308"/>
      <c r="E531" s="308"/>
      <c r="F531" s="309" t="s">
        <v>217</v>
      </c>
      <c r="G531" s="310">
        <v>1</v>
      </c>
      <c r="H531" s="311">
        <v>0.75</v>
      </c>
      <c r="I531" s="311">
        <v>0.5</v>
      </c>
      <c r="J531" s="311">
        <v>0.2</v>
      </c>
      <c r="K531" s="286">
        <f t="shared" si="9"/>
        <v>0.26666666666666666</v>
      </c>
      <c r="L531" s="286">
        <f t="shared" si="9"/>
        <v>0.4</v>
      </c>
      <c r="M531" s="313"/>
    </row>
    <row r="532" spans="1:13" x14ac:dyDescent="0.3">
      <c r="A532" s="307"/>
      <c r="B532" s="308"/>
      <c r="C532" s="308"/>
      <c r="D532" s="308"/>
      <c r="E532" s="308"/>
      <c r="F532" s="309" t="s">
        <v>218</v>
      </c>
      <c r="G532" s="310">
        <v>7</v>
      </c>
      <c r="H532" s="311">
        <v>60</v>
      </c>
      <c r="I532" s="311">
        <v>56.5</v>
      </c>
      <c r="J532" s="311">
        <v>78.75</v>
      </c>
      <c r="K532" s="286">
        <f t="shared" si="9"/>
        <v>1.3125</v>
      </c>
      <c r="L532" s="286">
        <f t="shared" si="9"/>
        <v>1.3938053097345133</v>
      </c>
      <c r="M532" s="312">
        <v>20.5</v>
      </c>
    </row>
    <row r="533" spans="1:13" x14ac:dyDescent="0.3">
      <c r="A533" s="307"/>
      <c r="B533" s="308"/>
      <c r="C533" s="308"/>
      <c r="D533" s="308"/>
      <c r="E533" s="308"/>
      <c r="F533" s="309" t="s">
        <v>219</v>
      </c>
      <c r="G533" s="310">
        <v>54</v>
      </c>
      <c r="H533" s="311">
        <v>705.5</v>
      </c>
      <c r="I533" s="311">
        <v>678.5</v>
      </c>
      <c r="J533" s="311">
        <v>180.7</v>
      </c>
      <c r="K533" s="286">
        <f t="shared" si="9"/>
        <v>0.25613040396881642</v>
      </c>
      <c r="L533" s="286">
        <f t="shared" si="9"/>
        <v>0.26632277081798084</v>
      </c>
      <c r="M533" s="312">
        <v>108.85</v>
      </c>
    </row>
    <row r="534" spans="1:13" x14ac:dyDescent="0.3">
      <c r="A534" s="307"/>
      <c r="B534" s="308"/>
      <c r="C534" s="308"/>
      <c r="D534" s="308"/>
      <c r="E534" s="308"/>
      <c r="F534" s="309" t="s">
        <v>220</v>
      </c>
      <c r="G534" s="310">
        <v>13</v>
      </c>
      <c r="H534" s="311">
        <v>33.75</v>
      </c>
      <c r="I534" s="311">
        <v>33.25</v>
      </c>
      <c r="J534" s="311">
        <v>20.164999999999999</v>
      </c>
      <c r="K534" s="286">
        <f t="shared" si="9"/>
        <v>0.5974814814814815</v>
      </c>
      <c r="L534" s="286">
        <f t="shared" si="9"/>
        <v>0.60646616541353382</v>
      </c>
      <c r="M534" s="312">
        <v>4.25</v>
      </c>
    </row>
    <row r="535" spans="1:13" x14ac:dyDescent="0.3">
      <c r="A535" s="307"/>
      <c r="B535" s="308"/>
      <c r="C535" s="308"/>
      <c r="D535" s="308"/>
      <c r="E535" s="308"/>
      <c r="F535" s="309" t="s">
        <v>221</v>
      </c>
      <c r="G535" s="310">
        <v>5</v>
      </c>
      <c r="H535" s="311">
        <v>15</v>
      </c>
      <c r="I535" s="311">
        <v>15</v>
      </c>
      <c r="J535" s="311">
        <v>16.5</v>
      </c>
      <c r="K535" s="286">
        <f t="shared" si="9"/>
        <v>1.1000000000000001</v>
      </c>
      <c r="L535" s="286">
        <f t="shared" si="9"/>
        <v>1.1000000000000001</v>
      </c>
      <c r="M535" s="312">
        <v>3.75</v>
      </c>
    </row>
    <row r="536" spans="1:13" x14ac:dyDescent="0.3">
      <c r="A536" s="307"/>
      <c r="B536" s="308"/>
      <c r="C536" s="308"/>
      <c r="D536" s="308"/>
      <c r="E536" s="308"/>
      <c r="F536" s="309" t="s">
        <v>224</v>
      </c>
      <c r="G536" s="310">
        <v>14.482758620689658</v>
      </c>
      <c r="H536" s="311">
        <v>22.701724137931038</v>
      </c>
      <c r="I536" s="311">
        <v>22.098275862068967</v>
      </c>
      <c r="J536" s="311">
        <v>15.568965517241377</v>
      </c>
      <c r="K536" s="286">
        <f t="shared" si="9"/>
        <v>0.68580542264752775</v>
      </c>
      <c r="L536" s="286">
        <f t="shared" si="9"/>
        <v>0.70453304205352252</v>
      </c>
      <c r="M536" s="312">
        <v>6.8793103448275863</v>
      </c>
    </row>
    <row r="537" spans="1:13" x14ac:dyDescent="0.3">
      <c r="A537" s="307"/>
      <c r="B537" s="308"/>
      <c r="C537" s="308"/>
      <c r="D537" s="308"/>
      <c r="E537" s="308"/>
      <c r="F537" s="309" t="s">
        <v>123</v>
      </c>
      <c r="G537" s="310">
        <v>168.92215256008353</v>
      </c>
      <c r="H537" s="311">
        <v>1162.6032392894463</v>
      </c>
      <c r="I537" s="311">
        <v>1112.2126698014631</v>
      </c>
      <c r="J537" s="311">
        <v>517.64381400208981</v>
      </c>
      <c r="K537" s="286">
        <f t="shared" si="9"/>
        <v>0.44524545993735631</v>
      </c>
      <c r="L537" s="286">
        <f t="shared" si="9"/>
        <v>0.46541801586785775</v>
      </c>
      <c r="M537" s="312">
        <v>259.80128004179727</v>
      </c>
    </row>
    <row r="538" spans="1:13" x14ac:dyDescent="0.3">
      <c r="A538" s="307"/>
      <c r="B538" s="308"/>
      <c r="C538" s="308"/>
      <c r="D538" s="308" t="s">
        <v>49</v>
      </c>
      <c r="E538" s="308" t="s">
        <v>125</v>
      </c>
      <c r="F538" s="309" t="s">
        <v>226</v>
      </c>
      <c r="G538" s="310">
        <v>1.7142857142857142</v>
      </c>
      <c r="H538" s="311">
        <v>10.285714285714285</v>
      </c>
      <c r="I538" s="311">
        <v>10.285714285714285</v>
      </c>
      <c r="J538" s="311">
        <v>8.5714285714285712</v>
      </c>
      <c r="K538" s="286">
        <f t="shared" si="9"/>
        <v>0.83333333333333337</v>
      </c>
      <c r="L538" s="286">
        <f t="shared" si="9"/>
        <v>0.83333333333333337</v>
      </c>
      <c r="M538" s="312">
        <v>8.5714285714285712</v>
      </c>
    </row>
    <row r="539" spans="1:13" x14ac:dyDescent="0.3">
      <c r="A539" s="307"/>
      <c r="B539" s="308"/>
      <c r="C539" s="308"/>
      <c r="D539" s="308"/>
      <c r="E539" s="308"/>
      <c r="F539" s="309" t="s">
        <v>235</v>
      </c>
      <c r="G539" s="310">
        <v>31</v>
      </c>
      <c r="H539" s="311">
        <v>81.262500000000003</v>
      </c>
      <c r="I539" s="311">
        <v>81.262500000000003</v>
      </c>
      <c r="J539" s="311">
        <v>57.365000000000002</v>
      </c>
      <c r="K539" s="286">
        <f t="shared" si="9"/>
        <v>0.70592216582064293</v>
      </c>
      <c r="L539" s="286">
        <f t="shared" si="9"/>
        <v>0.70592216582064293</v>
      </c>
      <c r="M539" s="312">
        <v>25.5</v>
      </c>
    </row>
    <row r="540" spans="1:13" x14ac:dyDescent="0.3">
      <c r="A540" s="307"/>
      <c r="B540" s="308"/>
      <c r="C540" s="308"/>
      <c r="D540" s="308"/>
      <c r="E540" s="308"/>
      <c r="F540" s="309" t="s">
        <v>123</v>
      </c>
      <c r="G540" s="310">
        <v>32.714285714285715</v>
      </c>
      <c r="H540" s="311">
        <v>91.54821428571428</v>
      </c>
      <c r="I540" s="311">
        <v>91.54821428571428</v>
      </c>
      <c r="J540" s="311">
        <v>65.936428571428578</v>
      </c>
      <c r="K540" s="286">
        <f t="shared" si="9"/>
        <v>0.72023718961515215</v>
      </c>
      <c r="L540" s="286">
        <f t="shared" si="9"/>
        <v>0.72023718961515215</v>
      </c>
      <c r="M540" s="312">
        <v>34.071428571428569</v>
      </c>
    </row>
    <row r="541" spans="1:13" x14ac:dyDescent="0.3">
      <c r="A541" s="307"/>
      <c r="B541" s="308" t="s">
        <v>77</v>
      </c>
      <c r="C541" s="308" t="s">
        <v>8</v>
      </c>
      <c r="D541" s="308" t="s">
        <v>41</v>
      </c>
      <c r="E541" s="308" t="s">
        <v>125</v>
      </c>
      <c r="F541" s="309" t="s">
        <v>126</v>
      </c>
      <c r="G541" s="310">
        <v>1.6956521739130435</v>
      </c>
      <c r="H541" s="311">
        <v>1.6956521739130435</v>
      </c>
      <c r="I541" s="311">
        <v>1.6956521739130435</v>
      </c>
      <c r="J541" s="311">
        <v>1.6956521739130435</v>
      </c>
      <c r="K541" s="286">
        <f t="shared" si="9"/>
        <v>1</v>
      </c>
      <c r="L541" s="286">
        <f t="shared" si="9"/>
        <v>1</v>
      </c>
      <c r="M541" s="312">
        <v>1.5260869565217392</v>
      </c>
    </row>
    <row r="542" spans="1:13" x14ac:dyDescent="0.3">
      <c r="A542" s="307"/>
      <c r="B542" s="308"/>
      <c r="C542" s="308"/>
      <c r="D542" s="308"/>
      <c r="E542" s="308"/>
      <c r="F542" s="309" t="s">
        <v>128</v>
      </c>
      <c r="G542" s="310">
        <v>7</v>
      </c>
      <c r="H542" s="311">
        <v>10.75</v>
      </c>
      <c r="I542" s="311">
        <v>10.75</v>
      </c>
      <c r="J542" s="311">
        <v>25.5</v>
      </c>
      <c r="K542" s="286">
        <f t="shared" si="9"/>
        <v>2.3720930232558142</v>
      </c>
      <c r="L542" s="286">
        <f t="shared" si="9"/>
        <v>2.3720930232558142</v>
      </c>
      <c r="M542" s="312">
        <v>19.149999999999999</v>
      </c>
    </row>
    <row r="543" spans="1:13" x14ac:dyDescent="0.3">
      <c r="A543" s="307"/>
      <c r="B543" s="308"/>
      <c r="C543" s="308"/>
      <c r="D543" s="308"/>
      <c r="E543" s="308"/>
      <c r="F543" s="309" t="s">
        <v>129</v>
      </c>
      <c r="G543" s="310">
        <v>33</v>
      </c>
      <c r="H543" s="311">
        <v>84.53</v>
      </c>
      <c r="I543" s="311">
        <v>80.405000000000001</v>
      </c>
      <c r="J543" s="311">
        <v>232.12</v>
      </c>
      <c r="K543" s="286">
        <f t="shared" si="9"/>
        <v>2.7460073346740801</v>
      </c>
      <c r="L543" s="286">
        <f t="shared" si="9"/>
        <v>2.8868851439587089</v>
      </c>
      <c r="M543" s="312">
        <v>204.85</v>
      </c>
    </row>
    <row r="544" spans="1:13" x14ac:dyDescent="0.3">
      <c r="A544" s="307"/>
      <c r="B544" s="308"/>
      <c r="C544" s="308"/>
      <c r="D544" s="308"/>
      <c r="E544" s="308"/>
      <c r="F544" s="309" t="s">
        <v>130</v>
      </c>
      <c r="G544" s="310">
        <v>29</v>
      </c>
      <c r="H544" s="311">
        <v>78.150000000000006</v>
      </c>
      <c r="I544" s="311">
        <v>76.849999999999994</v>
      </c>
      <c r="J544" s="311">
        <v>225.7</v>
      </c>
      <c r="K544" s="286">
        <f t="shared" si="9"/>
        <v>2.8880358285348686</v>
      </c>
      <c r="L544" s="286">
        <f t="shared" si="9"/>
        <v>2.936890045543266</v>
      </c>
      <c r="M544" s="312">
        <v>175.27500000000001</v>
      </c>
    </row>
    <row r="545" spans="1:13" x14ac:dyDescent="0.3">
      <c r="A545" s="307"/>
      <c r="B545" s="308"/>
      <c r="C545" s="308"/>
      <c r="D545" s="308"/>
      <c r="E545" s="308"/>
      <c r="F545" s="309" t="s">
        <v>131</v>
      </c>
      <c r="G545" s="310">
        <v>39.117647058823522</v>
      </c>
      <c r="H545" s="311">
        <v>106.16529411764709</v>
      </c>
      <c r="I545" s="311">
        <v>105.60647058823534</v>
      </c>
      <c r="J545" s="311">
        <v>342.87176470588247</v>
      </c>
      <c r="K545" s="286">
        <f t="shared" si="9"/>
        <v>3.2296031161174863</v>
      </c>
      <c r="L545" s="286">
        <f t="shared" si="9"/>
        <v>3.2466927717218752</v>
      </c>
      <c r="M545" s="312">
        <v>262.55764705882353</v>
      </c>
    </row>
    <row r="546" spans="1:13" x14ac:dyDescent="0.3">
      <c r="A546" s="307"/>
      <c r="B546" s="308"/>
      <c r="C546" s="308"/>
      <c r="D546" s="308"/>
      <c r="E546" s="308"/>
      <c r="F546" s="309" t="s">
        <v>132</v>
      </c>
      <c r="G546" s="310">
        <v>3</v>
      </c>
      <c r="H546" s="311">
        <v>22</v>
      </c>
      <c r="I546" s="311">
        <v>22</v>
      </c>
      <c r="J546" s="311">
        <v>57</v>
      </c>
      <c r="K546" s="286">
        <f t="shared" si="9"/>
        <v>2.5909090909090908</v>
      </c>
      <c r="L546" s="286">
        <f t="shared" si="9"/>
        <v>2.5909090909090908</v>
      </c>
      <c r="M546" s="312">
        <v>56.25</v>
      </c>
    </row>
    <row r="547" spans="1:13" x14ac:dyDescent="0.3">
      <c r="A547" s="307"/>
      <c r="B547" s="308"/>
      <c r="C547" s="308"/>
      <c r="D547" s="308"/>
      <c r="E547" s="308"/>
      <c r="F547" s="309" t="s">
        <v>133</v>
      </c>
      <c r="G547" s="310">
        <v>46.247787610619461</v>
      </c>
      <c r="H547" s="311">
        <v>95.460176991150448</v>
      </c>
      <c r="I547" s="311">
        <v>95.460176991150448</v>
      </c>
      <c r="J547" s="311">
        <v>210.72389380530984</v>
      </c>
      <c r="K547" s="286">
        <f t="shared" si="9"/>
        <v>2.2074534161490695</v>
      </c>
      <c r="L547" s="286">
        <f t="shared" si="9"/>
        <v>2.2074534161490695</v>
      </c>
      <c r="M547" s="312">
        <v>159.64380530973455</v>
      </c>
    </row>
    <row r="548" spans="1:13" x14ac:dyDescent="0.3">
      <c r="A548" s="307"/>
      <c r="B548" s="308"/>
      <c r="C548" s="308"/>
      <c r="D548" s="308"/>
      <c r="E548" s="308"/>
      <c r="F548" s="309" t="s">
        <v>134</v>
      </c>
      <c r="G548" s="310">
        <v>26.5625</v>
      </c>
      <c r="H548" s="311">
        <v>45.6875</v>
      </c>
      <c r="I548" s="311">
        <v>45.262500000000003</v>
      </c>
      <c r="J548" s="311">
        <v>92.4375</v>
      </c>
      <c r="K548" s="286">
        <f t="shared" si="9"/>
        <v>2.0232558139534884</v>
      </c>
      <c r="L548" s="286">
        <f t="shared" si="9"/>
        <v>2.0422535211267605</v>
      </c>
      <c r="M548" s="312">
        <v>70.151562499999997</v>
      </c>
    </row>
    <row r="549" spans="1:13" x14ac:dyDescent="0.3">
      <c r="A549" s="307"/>
      <c r="B549" s="308"/>
      <c r="C549" s="308"/>
      <c r="D549" s="308"/>
      <c r="E549" s="308"/>
      <c r="F549" s="309" t="s">
        <v>136</v>
      </c>
      <c r="G549" s="310">
        <v>8</v>
      </c>
      <c r="H549" s="311">
        <v>13</v>
      </c>
      <c r="I549" s="311">
        <v>13</v>
      </c>
      <c r="J549" s="311">
        <v>18.75</v>
      </c>
      <c r="K549" s="286">
        <f t="shared" si="9"/>
        <v>1.4423076923076923</v>
      </c>
      <c r="L549" s="286">
        <f t="shared" si="9"/>
        <v>1.4423076923076923</v>
      </c>
      <c r="M549" s="312">
        <v>12.0625</v>
      </c>
    </row>
    <row r="550" spans="1:13" x14ac:dyDescent="0.3">
      <c r="A550" s="307"/>
      <c r="B550" s="308"/>
      <c r="C550" s="308"/>
      <c r="D550" s="308"/>
      <c r="E550" s="308"/>
      <c r="F550" s="309" t="s">
        <v>123</v>
      </c>
      <c r="G550" s="310">
        <v>193.62358684335601</v>
      </c>
      <c r="H550" s="311">
        <v>457.43862328271058</v>
      </c>
      <c r="I550" s="311">
        <v>451.02979975329885</v>
      </c>
      <c r="J550" s="311">
        <v>1206.7988106851053</v>
      </c>
      <c r="K550" s="286">
        <f t="shared" si="9"/>
        <v>2.6381655357931328</v>
      </c>
      <c r="L550" s="286">
        <f t="shared" si="9"/>
        <v>2.6756520552415646</v>
      </c>
      <c r="M550" s="312">
        <v>961.46660182507992</v>
      </c>
    </row>
    <row r="551" spans="1:13" x14ac:dyDescent="0.3">
      <c r="A551" s="307"/>
      <c r="B551" s="308"/>
      <c r="C551" s="308"/>
      <c r="D551" s="308" t="s">
        <v>42</v>
      </c>
      <c r="E551" s="308" t="s">
        <v>125</v>
      </c>
      <c r="F551" s="309" t="s">
        <v>137</v>
      </c>
      <c r="G551" s="310">
        <v>2.2608695652173911</v>
      </c>
      <c r="H551" s="311">
        <v>12.434782608695651</v>
      </c>
      <c r="I551" s="311">
        <v>12.434782608695651</v>
      </c>
      <c r="J551" s="311">
        <v>14.130434782608694</v>
      </c>
      <c r="K551" s="286">
        <f t="shared" si="9"/>
        <v>1.1363636363636362</v>
      </c>
      <c r="L551" s="286">
        <f t="shared" si="9"/>
        <v>1.1363636363636362</v>
      </c>
      <c r="M551" s="312">
        <v>10.739130434782608</v>
      </c>
    </row>
    <row r="552" spans="1:13" x14ac:dyDescent="0.3">
      <c r="A552" s="307"/>
      <c r="B552" s="308"/>
      <c r="C552" s="308"/>
      <c r="D552" s="308"/>
      <c r="E552" s="308"/>
      <c r="F552" s="309" t="s">
        <v>139</v>
      </c>
      <c r="G552" s="310">
        <v>4</v>
      </c>
      <c r="H552" s="311">
        <v>4.25</v>
      </c>
      <c r="I552" s="311">
        <v>4.25</v>
      </c>
      <c r="J552" s="311">
        <v>9</v>
      </c>
      <c r="K552" s="286">
        <f t="shared" si="9"/>
        <v>2.1176470588235294</v>
      </c>
      <c r="L552" s="286">
        <f t="shared" si="9"/>
        <v>2.1176470588235294</v>
      </c>
      <c r="M552" s="312">
        <v>6.75</v>
      </c>
    </row>
    <row r="553" spans="1:13" x14ac:dyDescent="0.3">
      <c r="A553" s="307"/>
      <c r="B553" s="308"/>
      <c r="C553" s="308"/>
      <c r="D553" s="308"/>
      <c r="E553" s="308"/>
      <c r="F553" s="309" t="s">
        <v>140</v>
      </c>
      <c r="G553" s="310">
        <v>4</v>
      </c>
      <c r="H553" s="311">
        <v>3.875</v>
      </c>
      <c r="I553" s="311">
        <v>3.875</v>
      </c>
      <c r="J553" s="311">
        <v>9.5500000000000007</v>
      </c>
      <c r="K553" s="286">
        <f t="shared" si="9"/>
        <v>2.4645161290322584</v>
      </c>
      <c r="L553" s="286">
        <f t="shared" si="9"/>
        <v>2.4645161290322584</v>
      </c>
      <c r="M553" s="312">
        <v>7.5</v>
      </c>
    </row>
    <row r="554" spans="1:13" x14ac:dyDescent="0.3">
      <c r="A554" s="307"/>
      <c r="B554" s="308"/>
      <c r="C554" s="308"/>
      <c r="D554" s="308"/>
      <c r="E554" s="308"/>
      <c r="F554" s="309" t="s">
        <v>141</v>
      </c>
      <c r="G554" s="310">
        <v>4</v>
      </c>
      <c r="H554" s="311">
        <v>4.5750000000000002</v>
      </c>
      <c r="I554" s="311">
        <v>4.5750000000000002</v>
      </c>
      <c r="J554" s="311">
        <v>12.3</v>
      </c>
      <c r="K554" s="286">
        <f t="shared" si="9"/>
        <v>2.6885245901639343</v>
      </c>
      <c r="L554" s="286">
        <f t="shared" si="9"/>
        <v>2.6885245901639343</v>
      </c>
      <c r="M554" s="312">
        <v>7.4749999999999996</v>
      </c>
    </row>
    <row r="555" spans="1:13" x14ac:dyDescent="0.3">
      <c r="A555" s="307"/>
      <c r="B555" s="308"/>
      <c r="C555" s="308"/>
      <c r="D555" s="308"/>
      <c r="E555" s="308"/>
      <c r="F555" s="309" t="s">
        <v>142</v>
      </c>
      <c r="G555" s="310">
        <v>160</v>
      </c>
      <c r="H555" s="311">
        <v>373.3125</v>
      </c>
      <c r="I555" s="311">
        <v>365.3125</v>
      </c>
      <c r="J555" s="311">
        <v>876</v>
      </c>
      <c r="K555" s="286">
        <f t="shared" si="9"/>
        <v>2.3465595178302361</v>
      </c>
      <c r="L555" s="286">
        <f t="shared" si="9"/>
        <v>2.3979469632164241</v>
      </c>
      <c r="M555" s="312">
        <v>673.73749999999995</v>
      </c>
    </row>
    <row r="556" spans="1:13" x14ac:dyDescent="0.3">
      <c r="A556" s="307"/>
      <c r="B556" s="308"/>
      <c r="C556" s="308"/>
      <c r="D556" s="308"/>
      <c r="E556" s="308"/>
      <c r="F556" s="309" t="s">
        <v>144</v>
      </c>
      <c r="G556" s="310">
        <v>55</v>
      </c>
      <c r="H556" s="311">
        <v>220.5</v>
      </c>
      <c r="I556" s="311">
        <v>215.5</v>
      </c>
      <c r="J556" s="311">
        <v>343.5</v>
      </c>
      <c r="K556" s="286">
        <f t="shared" si="9"/>
        <v>1.5578231292517006</v>
      </c>
      <c r="L556" s="286">
        <f t="shared" si="9"/>
        <v>1.5939675174013921</v>
      </c>
      <c r="M556" s="312">
        <v>254.2</v>
      </c>
    </row>
    <row r="557" spans="1:13" x14ac:dyDescent="0.3">
      <c r="A557" s="307"/>
      <c r="B557" s="308"/>
      <c r="C557" s="308"/>
      <c r="D557" s="308"/>
      <c r="E557" s="308"/>
      <c r="F557" s="309" t="s">
        <v>145</v>
      </c>
      <c r="G557" s="310">
        <v>3</v>
      </c>
      <c r="H557" s="311">
        <v>3</v>
      </c>
      <c r="I557" s="311">
        <v>3</v>
      </c>
      <c r="J557" s="311">
        <v>6</v>
      </c>
      <c r="K557" s="286">
        <f t="shared" si="9"/>
        <v>2</v>
      </c>
      <c r="L557" s="286">
        <f t="shared" si="9"/>
        <v>2</v>
      </c>
      <c r="M557" s="312">
        <v>4.5</v>
      </c>
    </row>
    <row r="558" spans="1:13" x14ac:dyDescent="0.3">
      <c r="A558" s="307"/>
      <c r="B558" s="308"/>
      <c r="C558" s="308"/>
      <c r="D558" s="308"/>
      <c r="E558" s="308"/>
      <c r="F558" s="309" t="s">
        <v>123</v>
      </c>
      <c r="G558" s="310">
        <v>232.26086956521738</v>
      </c>
      <c r="H558" s="311">
        <v>621.94728260869579</v>
      </c>
      <c r="I558" s="311">
        <v>608.94728260869567</v>
      </c>
      <c r="J558" s="311">
        <v>1270.4804347826087</v>
      </c>
      <c r="K558" s="286">
        <f t="shared" si="9"/>
        <v>2.0427461785084184</v>
      </c>
      <c r="L558" s="286">
        <f t="shared" si="9"/>
        <v>2.0863553727343072</v>
      </c>
      <c r="M558" s="312">
        <v>964.90163043478276</v>
      </c>
    </row>
    <row r="559" spans="1:13" x14ac:dyDescent="0.3">
      <c r="A559" s="307"/>
      <c r="B559" s="308"/>
      <c r="C559" s="308"/>
      <c r="D559" s="308" t="s">
        <v>43</v>
      </c>
      <c r="E559" s="308" t="s">
        <v>125</v>
      </c>
      <c r="F559" s="309" t="s">
        <v>147</v>
      </c>
      <c r="G559" s="310">
        <v>1</v>
      </c>
      <c r="H559" s="311">
        <v>0.81</v>
      </c>
      <c r="I559" s="311">
        <v>0.81</v>
      </c>
      <c r="J559" s="311">
        <v>3.24</v>
      </c>
      <c r="K559" s="286">
        <f t="shared" si="9"/>
        <v>4</v>
      </c>
      <c r="L559" s="286">
        <f t="shared" si="9"/>
        <v>4</v>
      </c>
      <c r="M559" s="312">
        <v>2.5</v>
      </c>
    </row>
    <row r="560" spans="1:13" x14ac:dyDescent="0.3">
      <c r="A560" s="307"/>
      <c r="B560" s="308"/>
      <c r="C560" s="308"/>
      <c r="D560" s="308"/>
      <c r="E560" s="308"/>
      <c r="F560" s="309" t="s">
        <v>149</v>
      </c>
      <c r="G560" s="310">
        <v>5.625</v>
      </c>
      <c r="H560" s="311">
        <v>14.625</v>
      </c>
      <c r="I560" s="311">
        <v>14.625</v>
      </c>
      <c r="J560" s="311">
        <v>40.5</v>
      </c>
      <c r="K560" s="286">
        <f t="shared" si="9"/>
        <v>2.7692307692307692</v>
      </c>
      <c r="L560" s="286">
        <f t="shared" si="9"/>
        <v>2.7692307692307692</v>
      </c>
      <c r="M560" s="312">
        <v>34.875</v>
      </c>
    </row>
    <row r="561" spans="1:13" x14ac:dyDescent="0.3">
      <c r="A561" s="307"/>
      <c r="B561" s="308"/>
      <c r="C561" s="308"/>
      <c r="D561" s="308"/>
      <c r="E561" s="308"/>
      <c r="F561" s="309" t="s">
        <v>150</v>
      </c>
      <c r="G561" s="310">
        <v>10</v>
      </c>
      <c r="H561" s="311">
        <v>4.585</v>
      </c>
      <c r="I561" s="311">
        <v>4.335</v>
      </c>
      <c r="J561" s="311">
        <v>10.37</v>
      </c>
      <c r="K561" s="286">
        <f t="shared" si="9"/>
        <v>2.2617230098146126</v>
      </c>
      <c r="L561" s="286">
        <f t="shared" si="9"/>
        <v>2.392156862745098</v>
      </c>
      <c r="M561" s="312">
        <v>3.4</v>
      </c>
    </row>
    <row r="562" spans="1:13" x14ac:dyDescent="0.3">
      <c r="A562" s="307"/>
      <c r="B562" s="308"/>
      <c r="C562" s="308"/>
      <c r="D562" s="308"/>
      <c r="E562" s="308"/>
      <c r="F562" s="309" t="s">
        <v>151</v>
      </c>
      <c r="G562" s="310">
        <v>3.75</v>
      </c>
      <c r="H562" s="311">
        <v>5.0750000000000002</v>
      </c>
      <c r="I562" s="311">
        <v>4.8218750000000004</v>
      </c>
      <c r="J562" s="311">
        <v>9.1875</v>
      </c>
      <c r="K562" s="286">
        <f t="shared" si="9"/>
        <v>1.8103448275862069</v>
      </c>
      <c r="L562" s="286">
        <f t="shared" si="9"/>
        <v>1.9053791315618922</v>
      </c>
      <c r="M562" s="312">
        <v>6.375</v>
      </c>
    </row>
    <row r="563" spans="1:13" x14ac:dyDescent="0.3">
      <c r="A563" s="307"/>
      <c r="B563" s="308"/>
      <c r="C563" s="308"/>
      <c r="D563" s="308"/>
      <c r="E563" s="308"/>
      <c r="F563" s="309" t="s">
        <v>152</v>
      </c>
      <c r="G563" s="310">
        <v>2</v>
      </c>
      <c r="H563" s="311">
        <v>1.8225</v>
      </c>
      <c r="I563" s="311">
        <v>1.8225</v>
      </c>
      <c r="J563" s="311">
        <v>2.75</v>
      </c>
      <c r="K563" s="286">
        <f t="shared" ref="K563:L626" si="10">IFERROR($J563/H563,"")</f>
        <v>1.5089163237311385</v>
      </c>
      <c r="L563" s="286">
        <f t="shared" si="10"/>
        <v>1.5089163237311385</v>
      </c>
      <c r="M563" s="312">
        <v>1.25</v>
      </c>
    </row>
    <row r="564" spans="1:13" x14ac:dyDescent="0.3">
      <c r="A564" s="307"/>
      <c r="B564" s="308"/>
      <c r="C564" s="308"/>
      <c r="D564" s="308"/>
      <c r="E564" s="308"/>
      <c r="F564" s="309" t="s">
        <v>153</v>
      </c>
      <c r="G564" s="310">
        <v>10</v>
      </c>
      <c r="H564" s="311">
        <v>5.8075000000000001</v>
      </c>
      <c r="I564" s="311">
        <v>5.8075000000000001</v>
      </c>
      <c r="J564" s="311">
        <v>16.614999999999998</v>
      </c>
      <c r="K564" s="286">
        <f t="shared" si="10"/>
        <v>2.8609556607834694</v>
      </c>
      <c r="L564" s="286">
        <f t="shared" si="10"/>
        <v>2.8609556607834694</v>
      </c>
      <c r="M564" s="312">
        <v>12.065</v>
      </c>
    </row>
    <row r="565" spans="1:13" x14ac:dyDescent="0.3">
      <c r="A565" s="307"/>
      <c r="B565" s="308"/>
      <c r="C565" s="308"/>
      <c r="D565" s="308"/>
      <c r="E565" s="308"/>
      <c r="F565" s="309" t="s">
        <v>154</v>
      </c>
      <c r="G565" s="310">
        <v>11.733333333333333</v>
      </c>
      <c r="H565" s="311">
        <v>37.576000000000001</v>
      </c>
      <c r="I565" s="311">
        <v>37.576000000000001</v>
      </c>
      <c r="J565" s="311">
        <v>20</v>
      </c>
      <c r="K565" s="286">
        <f t="shared" si="10"/>
        <v>0.53225463061528633</v>
      </c>
      <c r="L565" s="286">
        <f t="shared" si="10"/>
        <v>0.53225463061528633</v>
      </c>
      <c r="M565" s="312">
        <v>9.466666666666665</v>
      </c>
    </row>
    <row r="566" spans="1:13" x14ac:dyDescent="0.3">
      <c r="A566" s="307"/>
      <c r="B566" s="308"/>
      <c r="C566" s="308"/>
      <c r="D566" s="308"/>
      <c r="E566" s="308"/>
      <c r="F566" s="309" t="s">
        <v>155</v>
      </c>
      <c r="G566" s="310">
        <v>30.15384615384615</v>
      </c>
      <c r="H566" s="311">
        <v>96.898846153846165</v>
      </c>
      <c r="I566" s="311">
        <v>96.898846153846165</v>
      </c>
      <c r="J566" s="311">
        <v>158.46923076923079</v>
      </c>
      <c r="K566" s="286">
        <f t="shared" si="10"/>
        <v>1.6354088522130532</v>
      </c>
      <c r="L566" s="286">
        <f t="shared" si="10"/>
        <v>1.6354088522130532</v>
      </c>
      <c r="M566" s="312">
        <v>128.9346153846154</v>
      </c>
    </row>
    <row r="567" spans="1:13" x14ac:dyDescent="0.3">
      <c r="A567" s="307"/>
      <c r="B567" s="308"/>
      <c r="C567" s="308"/>
      <c r="D567" s="308"/>
      <c r="E567" s="308"/>
      <c r="F567" s="309" t="s">
        <v>156</v>
      </c>
      <c r="G567" s="310">
        <v>4</v>
      </c>
      <c r="H567" s="311">
        <v>9.6199999999999992</v>
      </c>
      <c r="I567" s="311">
        <v>9.6199999999999992</v>
      </c>
      <c r="J567" s="311">
        <v>19</v>
      </c>
      <c r="K567" s="286">
        <f t="shared" si="10"/>
        <v>1.9750519750519753</v>
      </c>
      <c r="L567" s="286">
        <f t="shared" si="10"/>
        <v>1.9750519750519753</v>
      </c>
      <c r="M567" s="312">
        <v>11.1</v>
      </c>
    </row>
    <row r="568" spans="1:13" x14ac:dyDescent="0.3">
      <c r="A568" s="307"/>
      <c r="B568" s="308"/>
      <c r="C568" s="308"/>
      <c r="D568" s="308"/>
      <c r="E568" s="308"/>
      <c r="F568" s="309" t="s">
        <v>157</v>
      </c>
      <c r="G568" s="310">
        <v>2</v>
      </c>
      <c r="H568" s="311">
        <v>1.5</v>
      </c>
      <c r="I568" s="311">
        <v>1.5</v>
      </c>
      <c r="J568" s="311">
        <v>2</v>
      </c>
      <c r="K568" s="286">
        <f t="shared" si="10"/>
        <v>1.3333333333333333</v>
      </c>
      <c r="L568" s="286">
        <f t="shared" si="10"/>
        <v>1.3333333333333333</v>
      </c>
      <c r="M568" s="313"/>
    </row>
    <row r="569" spans="1:13" x14ac:dyDescent="0.3">
      <c r="A569" s="307"/>
      <c r="B569" s="308"/>
      <c r="C569" s="308"/>
      <c r="D569" s="308"/>
      <c r="E569" s="308"/>
      <c r="F569" s="309" t="s">
        <v>158</v>
      </c>
      <c r="G569" s="310">
        <v>2</v>
      </c>
      <c r="H569" s="311">
        <v>12</v>
      </c>
      <c r="I569" s="311">
        <v>12</v>
      </c>
      <c r="J569" s="311">
        <v>16.55</v>
      </c>
      <c r="K569" s="286">
        <f t="shared" si="10"/>
        <v>1.3791666666666667</v>
      </c>
      <c r="L569" s="286">
        <f t="shared" si="10"/>
        <v>1.3791666666666667</v>
      </c>
      <c r="M569" s="312">
        <v>10.3</v>
      </c>
    </row>
    <row r="570" spans="1:13" x14ac:dyDescent="0.3">
      <c r="A570" s="307"/>
      <c r="B570" s="308"/>
      <c r="C570" s="308"/>
      <c r="D570" s="308"/>
      <c r="E570" s="308"/>
      <c r="F570" s="309" t="s">
        <v>159</v>
      </c>
      <c r="G570" s="310">
        <v>10</v>
      </c>
      <c r="H570" s="311">
        <v>8.18</v>
      </c>
      <c r="I570" s="311">
        <v>7.9775</v>
      </c>
      <c r="J570" s="311">
        <v>14.85</v>
      </c>
      <c r="K570" s="286">
        <f t="shared" si="10"/>
        <v>1.815403422982885</v>
      </c>
      <c r="L570" s="286">
        <f t="shared" si="10"/>
        <v>1.8614854277655906</v>
      </c>
      <c r="M570" s="312">
        <v>8.4</v>
      </c>
    </row>
    <row r="571" spans="1:13" x14ac:dyDescent="0.3">
      <c r="A571" s="307"/>
      <c r="B571" s="308"/>
      <c r="C571" s="308"/>
      <c r="D571" s="308"/>
      <c r="E571" s="308"/>
      <c r="F571" s="309" t="s">
        <v>160</v>
      </c>
      <c r="G571" s="310">
        <v>4</v>
      </c>
      <c r="H571" s="311">
        <v>2.875</v>
      </c>
      <c r="I571" s="311">
        <v>2.875</v>
      </c>
      <c r="J571" s="311">
        <v>4.3</v>
      </c>
      <c r="K571" s="286">
        <f t="shared" si="10"/>
        <v>1.4956521739130435</v>
      </c>
      <c r="L571" s="286">
        <f t="shared" si="10"/>
        <v>1.4956521739130435</v>
      </c>
      <c r="M571" s="312">
        <v>0.75</v>
      </c>
    </row>
    <row r="572" spans="1:13" x14ac:dyDescent="0.3">
      <c r="A572" s="307"/>
      <c r="B572" s="308"/>
      <c r="C572" s="308"/>
      <c r="D572" s="308"/>
      <c r="E572" s="308"/>
      <c r="F572" s="309" t="s">
        <v>123</v>
      </c>
      <c r="G572" s="310">
        <v>96.262179487179495</v>
      </c>
      <c r="H572" s="311">
        <v>201.37484615384619</v>
      </c>
      <c r="I572" s="311">
        <v>200.66922115384619</v>
      </c>
      <c r="J572" s="311">
        <v>317.83173076923077</v>
      </c>
      <c r="K572" s="286">
        <f t="shared" si="10"/>
        <v>1.5783089935990016</v>
      </c>
      <c r="L572" s="286">
        <f t="shared" si="10"/>
        <v>1.5838588944617475</v>
      </c>
      <c r="M572" s="312">
        <v>229.41628205128202</v>
      </c>
    </row>
    <row r="573" spans="1:13" x14ac:dyDescent="0.3">
      <c r="A573" s="307"/>
      <c r="B573" s="308"/>
      <c r="C573" s="308"/>
      <c r="D573" s="308" t="s">
        <v>44</v>
      </c>
      <c r="E573" s="308" t="s">
        <v>125</v>
      </c>
      <c r="F573" s="309" t="s">
        <v>162</v>
      </c>
      <c r="G573" s="310">
        <v>5</v>
      </c>
      <c r="H573" s="311">
        <v>3</v>
      </c>
      <c r="I573" s="311">
        <v>3</v>
      </c>
      <c r="J573" s="311">
        <v>5.95</v>
      </c>
      <c r="K573" s="286">
        <f t="shared" si="10"/>
        <v>1.9833333333333334</v>
      </c>
      <c r="L573" s="286">
        <f t="shared" si="10"/>
        <v>1.9833333333333334</v>
      </c>
      <c r="M573" s="312">
        <v>4</v>
      </c>
    </row>
    <row r="574" spans="1:13" x14ac:dyDescent="0.3">
      <c r="A574" s="307"/>
      <c r="B574" s="308"/>
      <c r="C574" s="308"/>
      <c r="D574" s="308"/>
      <c r="E574" s="308"/>
      <c r="F574" s="309" t="s">
        <v>164</v>
      </c>
      <c r="G574" s="310">
        <v>9</v>
      </c>
      <c r="H574" s="311">
        <v>13.175000000000001</v>
      </c>
      <c r="I574" s="311">
        <v>10.675000000000001</v>
      </c>
      <c r="J574" s="311">
        <v>19.850000000000001</v>
      </c>
      <c r="K574" s="286">
        <f t="shared" si="10"/>
        <v>1.5066413662239089</v>
      </c>
      <c r="L574" s="286">
        <f t="shared" si="10"/>
        <v>1.8594847775175645</v>
      </c>
      <c r="M574" s="312">
        <v>7.95</v>
      </c>
    </row>
    <row r="575" spans="1:13" x14ac:dyDescent="0.3">
      <c r="A575" s="307"/>
      <c r="B575" s="308"/>
      <c r="C575" s="308"/>
      <c r="D575" s="308"/>
      <c r="E575" s="308"/>
      <c r="F575" s="309" t="s">
        <v>165</v>
      </c>
      <c r="G575" s="310">
        <v>6</v>
      </c>
      <c r="H575" s="311">
        <v>3.75</v>
      </c>
      <c r="I575" s="311">
        <v>3.75</v>
      </c>
      <c r="J575" s="311">
        <v>3.125</v>
      </c>
      <c r="K575" s="286">
        <f t="shared" si="10"/>
        <v>0.83333333333333337</v>
      </c>
      <c r="L575" s="286">
        <f t="shared" si="10"/>
        <v>0.83333333333333337</v>
      </c>
      <c r="M575" s="312">
        <v>2.15</v>
      </c>
    </row>
    <row r="576" spans="1:13" x14ac:dyDescent="0.3">
      <c r="A576" s="307"/>
      <c r="B576" s="308"/>
      <c r="C576" s="308"/>
      <c r="D576" s="308"/>
      <c r="E576" s="308"/>
      <c r="F576" s="309" t="s">
        <v>166</v>
      </c>
      <c r="G576" s="310">
        <v>5.5555555555555554</v>
      </c>
      <c r="H576" s="311">
        <v>5.9722222222222232</v>
      </c>
      <c r="I576" s="311">
        <v>5.9722222222222232</v>
      </c>
      <c r="J576" s="311">
        <v>13.333333333333334</v>
      </c>
      <c r="K576" s="286">
        <f t="shared" si="10"/>
        <v>2.2325581395348832</v>
      </c>
      <c r="L576" s="286">
        <f t="shared" si="10"/>
        <v>2.2325581395348832</v>
      </c>
      <c r="M576" s="312">
        <v>9.3055555555555571</v>
      </c>
    </row>
    <row r="577" spans="1:13" x14ac:dyDescent="0.3">
      <c r="A577" s="307"/>
      <c r="B577" s="308"/>
      <c r="C577" s="308"/>
      <c r="D577" s="308"/>
      <c r="E577" s="308"/>
      <c r="F577" s="309" t="s">
        <v>168</v>
      </c>
      <c r="G577" s="310">
        <v>19</v>
      </c>
      <c r="H577" s="311">
        <v>34.375</v>
      </c>
      <c r="I577" s="311">
        <v>34.375</v>
      </c>
      <c r="J577" s="311">
        <v>47.4</v>
      </c>
      <c r="K577" s="286">
        <f t="shared" si="10"/>
        <v>1.3789090909090909</v>
      </c>
      <c r="L577" s="286">
        <f t="shared" si="10"/>
        <v>1.3789090909090909</v>
      </c>
      <c r="M577" s="312">
        <v>33.4</v>
      </c>
    </row>
    <row r="578" spans="1:13" x14ac:dyDescent="0.3">
      <c r="A578" s="307"/>
      <c r="B578" s="308"/>
      <c r="C578" s="308"/>
      <c r="D578" s="308"/>
      <c r="E578" s="308"/>
      <c r="F578" s="309" t="s">
        <v>169</v>
      </c>
      <c r="G578" s="310">
        <v>12</v>
      </c>
      <c r="H578" s="311">
        <v>13.75</v>
      </c>
      <c r="I578" s="311">
        <v>13.5</v>
      </c>
      <c r="J578" s="311">
        <v>20.9</v>
      </c>
      <c r="K578" s="286">
        <f t="shared" si="10"/>
        <v>1.5199999999999998</v>
      </c>
      <c r="L578" s="286">
        <f t="shared" si="10"/>
        <v>1.5481481481481481</v>
      </c>
      <c r="M578" s="312">
        <v>14.15</v>
      </c>
    </row>
    <row r="579" spans="1:13" x14ac:dyDescent="0.3">
      <c r="A579" s="307"/>
      <c r="B579" s="308"/>
      <c r="C579" s="308"/>
      <c r="D579" s="308"/>
      <c r="E579" s="308"/>
      <c r="F579" s="309" t="s">
        <v>171</v>
      </c>
      <c r="G579" s="310">
        <v>3.2307692307692308</v>
      </c>
      <c r="H579" s="311">
        <v>1.8846153846153844</v>
      </c>
      <c r="I579" s="311">
        <v>1.8846153846153844</v>
      </c>
      <c r="J579" s="311">
        <v>0.83461538461538454</v>
      </c>
      <c r="K579" s="286">
        <f t="shared" si="10"/>
        <v>0.44285714285714289</v>
      </c>
      <c r="L579" s="286">
        <f t="shared" si="10"/>
        <v>0.44285714285714289</v>
      </c>
      <c r="M579" s="312">
        <v>0.48461538461538456</v>
      </c>
    </row>
    <row r="580" spans="1:13" x14ac:dyDescent="0.3">
      <c r="A580" s="307"/>
      <c r="B580" s="308"/>
      <c r="C580" s="308"/>
      <c r="D580" s="308"/>
      <c r="E580" s="308"/>
      <c r="F580" s="309" t="s">
        <v>172</v>
      </c>
      <c r="G580" s="310">
        <v>7.4285714285714288</v>
      </c>
      <c r="H580" s="311">
        <v>4.7976190476190474</v>
      </c>
      <c r="I580" s="311">
        <v>4.7976190476190474</v>
      </c>
      <c r="J580" s="311">
        <v>15.352380952380953</v>
      </c>
      <c r="K580" s="286">
        <f t="shared" si="10"/>
        <v>3.2</v>
      </c>
      <c r="L580" s="286">
        <f t="shared" si="10"/>
        <v>3.2</v>
      </c>
      <c r="M580" s="312">
        <v>9.4095238095238098</v>
      </c>
    </row>
    <row r="581" spans="1:13" x14ac:dyDescent="0.3">
      <c r="A581" s="307"/>
      <c r="B581" s="308"/>
      <c r="C581" s="308"/>
      <c r="D581" s="308"/>
      <c r="E581" s="308"/>
      <c r="F581" s="309" t="s">
        <v>173</v>
      </c>
      <c r="G581" s="310">
        <v>13</v>
      </c>
      <c r="H581" s="311">
        <v>11.25</v>
      </c>
      <c r="I581" s="311">
        <v>10.75</v>
      </c>
      <c r="J581" s="311">
        <v>20.399999999999999</v>
      </c>
      <c r="K581" s="286">
        <f t="shared" si="10"/>
        <v>1.8133333333333332</v>
      </c>
      <c r="L581" s="286">
        <f t="shared" si="10"/>
        <v>1.897674418604651</v>
      </c>
      <c r="M581" s="312">
        <v>14.5</v>
      </c>
    </row>
    <row r="582" spans="1:13" x14ac:dyDescent="0.3">
      <c r="A582" s="307"/>
      <c r="B582" s="308"/>
      <c r="C582" s="308"/>
      <c r="D582" s="308"/>
      <c r="E582" s="308"/>
      <c r="F582" s="309" t="s">
        <v>123</v>
      </c>
      <c r="G582" s="310">
        <v>80.214896214896214</v>
      </c>
      <c r="H582" s="311">
        <v>91.954456654456664</v>
      </c>
      <c r="I582" s="311">
        <v>88.704456654456664</v>
      </c>
      <c r="J582" s="311">
        <v>147.14532967032966</v>
      </c>
      <c r="K582" s="286">
        <f t="shared" si="10"/>
        <v>1.6001979134439062</v>
      </c>
      <c r="L582" s="286">
        <f t="shared" si="10"/>
        <v>1.6588267965331911</v>
      </c>
      <c r="M582" s="312">
        <v>95.349694749694748</v>
      </c>
    </row>
    <row r="583" spans="1:13" x14ac:dyDescent="0.3">
      <c r="A583" s="307"/>
      <c r="B583" s="308"/>
      <c r="C583" s="308"/>
      <c r="D583" s="308" t="s">
        <v>7</v>
      </c>
      <c r="E583" s="308" t="s">
        <v>125</v>
      </c>
      <c r="F583" s="309" t="s">
        <v>176</v>
      </c>
      <c r="G583" s="310">
        <v>1.2777777777777777</v>
      </c>
      <c r="H583" s="311">
        <v>1.2777777777777777</v>
      </c>
      <c r="I583" s="311">
        <v>1.2777777777777777</v>
      </c>
      <c r="J583" s="311">
        <v>1.9166666666666665</v>
      </c>
      <c r="K583" s="286">
        <f t="shared" si="10"/>
        <v>1.5</v>
      </c>
      <c r="L583" s="286">
        <f t="shared" si="10"/>
        <v>1.5</v>
      </c>
      <c r="M583" s="312">
        <v>0.95833333333333326</v>
      </c>
    </row>
    <row r="584" spans="1:13" x14ac:dyDescent="0.3">
      <c r="A584" s="307"/>
      <c r="B584" s="308"/>
      <c r="C584" s="308"/>
      <c r="D584" s="308"/>
      <c r="E584" s="308"/>
      <c r="F584" s="309" t="s">
        <v>123</v>
      </c>
      <c r="G584" s="310">
        <v>1.2777777777777777</v>
      </c>
      <c r="H584" s="311">
        <v>1.2777777777777777</v>
      </c>
      <c r="I584" s="311">
        <v>1.2777777777777777</v>
      </c>
      <c r="J584" s="311">
        <v>1.9166666666666665</v>
      </c>
      <c r="K584" s="286">
        <f t="shared" si="10"/>
        <v>1.5</v>
      </c>
      <c r="L584" s="286">
        <f t="shared" si="10"/>
        <v>1.5</v>
      </c>
      <c r="M584" s="312">
        <v>0.95833333333333326</v>
      </c>
    </row>
    <row r="585" spans="1:13" x14ac:dyDescent="0.3">
      <c r="A585" s="307"/>
      <c r="B585" s="308"/>
      <c r="C585" s="308"/>
      <c r="D585" s="308" t="s">
        <v>45</v>
      </c>
      <c r="E585" s="308" t="s">
        <v>125</v>
      </c>
      <c r="F585" s="309" t="s">
        <v>179</v>
      </c>
      <c r="G585" s="310">
        <v>1</v>
      </c>
      <c r="H585" s="311">
        <v>0.75</v>
      </c>
      <c r="I585" s="311">
        <v>0.75</v>
      </c>
      <c r="J585" s="311">
        <v>0.75</v>
      </c>
      <c r="K585" s="286">
        <f t="shared" si="10"/>
        <v>1</v>
      </c>
      <c r="L585" s="286">
        <f t="shared" si="10"/>
        <v>1</v>
      </c>
      <c r="M585" s="312">
        <v>0.6</v>
      </c>
    </row>
    <row r="586" spans="1:13" x14ac:dyDescent="0.3">
      <c r="A586" s="307"/>
      <c r="B586" s="308"/>
      <c r="C586" s="308"/>
      <c r="D586" s="308"/>
      <c r="E586" s="308"/>
      <c r="F586" s="309" t="s">
        <v>180</v>
      </c>
      <c r="G586" s="310">
        <v>3.666666666666667</v>
      </c>
      <c r="H586" s="311">
        <v>4.6566666666666672</v>
      </c>
      <c r="I586" s="311">
        <v>3.74</v>
      </c>
      <c r="J586" s="311">
        <v>4.4000000000000004</v>
      </c>
      <c r="K586" s="286">
        <f t="shared" si="10"/>
        <v>0.94488188976377951</v>
      </c>
      <c r="L586" s="286">
        <f t="shared" si="10"/>
        <v>1.1764705882352942</v>
      </c>
      <c r="M586" s="312">
        <v>1.8333333333333335</v>
      </c>
    </row>
    <row r="587" spans="1:13" x14ac:dyDescent="0.3">
      <c r="A587" s="307"/>
      <c r="B587" s="308"/>
      <c r="C587" s="308"/>
      <c r="D587" s="308"/>
      <c r="E587" s="308"/>
      <c r="F587" s="309" t="s">
        <v>181</v>
      </c>
      <c r="G587" s="310">
        <v>1</v>
      </c>
      <c r="H587" s="311">
        <v>0.125</v>
      </c>
      <c r="I587" s="311">
        <v>0.125</v>
      </c>
      <c r="J587" s="311">
        <v>0.5</v>
      </c>
      <c r="K587" s="286">
        <f t="shared" si="10"/>
        <v>4</v>
      </c>
      <c r="L587" s="286">
        <f t="shared" si="10"/>
        <v>4</v>
      </c>
      <c r="M587" s="312">
        <v>0.375</v>
      </c>
    </row>
    <row r="588" spans="1:13" x14ac:dyDescent="0.3">
      <c r="A588" s="307"/>
      <c r="B588" s="308"/>
      <c r="C588" s="308"/>
      <c r="D588" s="308"/>
      <c r="E588" s="308"/>
      <c r="F588" s="309" t="s">
        <v>184</v>
      </c>
      <c r="G588" s="310">
        <v>4.4210526315789478</v>
      </c>
      <c r="H588" s="311">
        <v>3.5921052631578942</v>
      </c>
      <c r="I588" s="311">
        <v>3.5921052631578942</v>
      </c>
      <c r="J588" s="311">
        <v>11.494736842105263</v>
      </c>
      <c r="K588" s="286">
        <f t="shared" si="10"/>
        <v>3.2000000000000006</v>
      </c>
      <c r="L588" s="286">
        <f t="shared" si="10"/>
        <v>3.2000000000000006</v>
      </c>
      <c r="M588" s="312">
        <v>8.7315789473684227</v>
      </c>
    </row>
    <row r="589" spans="1:13" x14ac:dyDescent="0.3">
      <c r="A589" s="307"/>
      <c r="B589" s="308"/>
      <c r="C589" s="308"/>
      <c r="D589" s="308"/>
      <c r="E589" s="308"/>
      <c r="F589" s="309" t="s">
        <v>185</v>
      </c>
      <c r="G589" s="310">
        <v>2</v>
      </c>
      <c r="H589" s="311">
        <v>4</v>
      </c>
      <c r="I589" s="311">
        <v>4</v>
      </c>
      <c r="J589" s="311">
        <v>1.6</v>
      </c>
      <c r="K589" s="286">
        <f t="shared" si="10"/>
        <v>0.4</v>
      </c>
      <c r="L589" s="286">
        <f t="shared" si="10"/>
        <v>0.4</v>
      </c>
      <c r="M589" s="312">
        <v>1</v>
      </c>
    </row>
    <row r="590" spans="1:13" x14ac:dyDescent="0.3">
      <c r="A590" s="307"/>
      <c r="B590" s="308"/>
      <c r="C590" s="308"/>
      <c r="D590" s="308"/>
      <c r="E590" s="308"/>
      <c r="F590" s="309" t="s">
        <v>186</v>
      </c>
      <c r="G590" s="310">
        <v>2</v>
      </c>
      <c r="H590" s="311">
        <v>1.5</v>
      </c>
      <c r="I590" s="311">
        <v>1.1875</v>
      </c>
      <c r="J590" s="311">
        <v>0.65</v>
      </c>
      <c r="K590" s="286">
        <f t="shared" si="10"/>
        <v>0.43333333333333335</v>
      </c>
      <c r="L590" s="286">
        <f t="shared" si="10"/>
        <v>0.54736842105263162</v>
      </c>
      <c r="M590" s="312">
        <v>0.4</v>
      </c>
    </row>
    <row r="591" spans="1:13" x14ac:dyDescent="0.3">
      <c r="A591" s="307"/>
      <c r="B591" s="308"/>
      <c r="C591" s="308"/>
      <c r="D591" s="308"/>
      <c r="E591" s="308"/>
      <c r="F591" s="309" t="s">
        <v>123</v>
      </c>
      <c r="G591" s="310">
        <v>14.087719298245615</v>
      </c>
      <c r="H591" s="311">
        <v>14.62377192982456</v>
      </c>
      <c r="I591" s="311">
        <v>13.394605263157896</v>
      </c>
      <c r="J591" s="311">
        <v>19.394736842105267</v>
      </c>
      <c r="K591" s="286">
        <f t="shared" si="10"/>
        <v>1.3262472182399485</v>
      </c>
      <c r="L591" s="286">
        <f t="shared" si="10"/>
        <v>1.4479513551213667</v>
      </c>
      <c r="M591" s="312">
        <v>12.939912280701757</v>
      </c>
    </row>
    <row r="592" spans="1:13" x14ac:dyDescent="0.3">
      <c r="A592" s="307"/>
      <c r="B592" s="308"/>
      <c r="C592" s="308"/>
      <c r="D592" s="308" t="s">
        <v>46</v>
      </c>
      <c r="E592" s="308" t="s">
        <v>125</v>
      </c>
      <c r="F592" s="309" t="s">
        <v>189</v>
      </c>
      <c r="G592" s="310">
        <v>3.1764705882352944</v>
      </c>
      <c r="H592" s="311">
        <v>1.7205882352941178</v>
      </c>
      <c r="I592" s="311">
        <v>1.7205882352941178</v>
      </c>
      <c r="J592" s="311">
        <v>1.8529411764705881</v>
      </c>
      <c r="K592" s="286">
        <f t="shared" si="10"/>
        <v>1.0769230769230769</v>
      </c>
      <c r="L592" s="286">
        <f t="shared" si="10"/>
        <v>1.0769230769230769</v>
      </c>
      <c r="M592" s="312">
        <v>0.97941176470588243</v>
      </c>
    </row>
    <row r="593" spans="1:13" x14ac:dyDescent="0.3">
      <c r="A593" s="307"/>
      <c r="B593" s="308"/>
      <c r="C593" s="308"/>
      <c r="D593" s="308"/>
      <c r="E593" s="308"/>
      <c r="F593" s="309" t="s">
        <v>193</v>
      </c>
      <c r="G593" s="310">
        <v>1.2727272727272727</v>
      </c>
      <c r="H593" s="311">
        <v>3.1818181818181817</v>
      </c>
      <c r="I593" s="311">
        <v>3.1818181818181817</v>
      </c>
      <c r="J593" s="311">
        <v>2.2272727272727271</v>
      </c>
      <c r="K593" s="286">
        <f t="shared" si="10"/>
        <v>0.7</v>
      </c>
      <c r="L593" s="286">
        <f t="shared" si="10"/>
        <v>0.7</v>
      </c>
      <c r="M593" s="312">
        <v>1.7818181818181817</v>
      </c>
    </row>
    <row r="594" spans="1:13" x14ac:dyDescent="0.3">
      <c r="A594" s="307"/>
      <c r="B594" s="308"/>
      <c r="C594" s="308"/>
      <c r="D594" s="308"/>
      <c r="E594" s="308"/>
      <c r="F594" s="309" t="s">
        <v>196</v>
      </c>
      <c r="G594" s="310">
        <v>2</v>
      </c>
      <c r="H594" s="311">
        <v>2.5</v>
      </c>
      <c r="I594" s="311">
        <v>2.5</v>
      </c>
      <c r="J594" s="311">
        <v>2.1</v>
      </c>
      <c r="K594" s="286">
        <f t="shared" si="10"/>
        <v>0.84000000000000008</v>
      </c>
      <c r="L594" s="286">
        <f t="shared" si="10"/>
        <v>0.84000000000000008</v>
      </c>
      <c r="M594" s="312">
        <v>1.5</v>
      </c>
    </row>
    <row r="595" spans="1:13" x14ac:dyDescent="0.3">
      <c r="A595" s="307"/>
      <c r="B595" s="308"/>
      <c r="C595" s="308"/>
      <c r="D595" s="308"/>
      <c r="E595" s="308"/>
      <c r="F595" s="309" t="s">
        <v>123</v>
      </c>
      <c r="G595" s="310">
        <v>6.4491978609625669</v>
      </c>
      <c r="H595" s="311">
        <v>7.4024064171122994</v>
      </c>
      <c r="I595" s="311">
        <v>7.4024064171122994</v>
      </c>
      <c r="J595" s="311">
        <v>6.180213903743315</v>
      </c>
      <c r="K595" s="286">
        <f t="shared" si="10"/>
        <v>0.83489254108723132</v>
      </c>
      <c r="L595" s="286">
        <f t="shared" si="10"/>
        <v>0.83489254108723132</v>
      </c>
      <c r="M595" s="312">
        <v>4.2612299465240646</v>
      </c>
    </row>
    <row r="596" spans="1:13" x14ac:dyDescent="0.3">
      <c r="A596" s="307"/>
      <c r="B596" s="308"/>
      <c r="C596" s="308"/>
      <c r="D596" s="308" t="s">
        <v>68</v>
      </c>
      <c r="E596" s="308" t="s">
        <v>125</v>
      </c>
      <c r="F596" s="309" t="s">
        <v>199</v>
      </c>
      <c r="G596" s="310">
        <v>1</v>
      </c>
      <c r="H596" s="311">
        <v>0.25</v>
      </c>
      <c r="I596" s="311">
        <v>0.25</v>
      </c>
      <c r="J596" s="311">
        <v>0.25</v>
      </c>
      <c r="K596" s="286">
        <f t="shared" si="10"/>
        <v>1</v>
      </c>
      <c r="L596" s="286">
        <f t="shared" si="10"/>
        <v>1</v>
      </c>
      <c r="M596" s="312">
        <v>0.2</v>
      </c>
    </row>
    <row r="597" spans="1:13" x14ac:dyDescent="0.3">
      <c r="A597" s="307"/>
      <c r="B597" s="308"/>
      <c r="C597" s="308"/>
      <c r="D597" s="308"/>
      <c r="E597" s="308"/>
      <c r="F597" s="309" t="s">
        <v>201</v>
      </c>
      <c r="G597" s="310">
        <v>1</v>
      </c>
      <c r="H597" s="311">
        <v>0.5</v>
      </c>
      <c r="I597" s="311">
        <v>0.5</v>
      </c>
      <c r="J597" s="311">
        <v>1.5</v>
      </c>
      <c r="K597" s="286">
        <f t="shared" si="10"/>
        <v>3</v>
      </c>
      <c r="L597" s="286">
        <f t="shared" si="10"/>
        <v>3</v>
      </c>
      <c r="M597" s="312">
        <v>1</v>
      </c>
    </row>
    <row r="598" spans="1:13" x14ac:dyDescent="0.3">
      <c r="A598" s="307"/>
      <c r="B598" s="308"/>
      <c r="C598" s="308"/>
      <c r="D598" s="308"/>
      <c r="E598" s="308"/>
      <c r="F598" s="309" t="s">
        <v>202</v>
      </c>
      <c r="G598" s="310">
        <v>33</v>
      </c>
      <c r="H598" s="311">
        <v>67</v>
      </c>
      <c r="I598" s="311">
        <v>60</v>
      </c>
      <c r="J598" s="311">
        <v>61.1</v>
      </c>
      <c r="K598" s="286">
        <f t="shared" si="10"/>
        <v>0.91194029850746272</v>
      </c>
      <c r="L598" s="286">
        <f t="shared" si="10"/>
        <v>1.0183333333333333</v>
      </c>
      <c r="M598" s="312">
        <v>28.15</v>
      </c>
    </row>
    <row r="599" spans="1:13" x14ac:dyDescent="0.3">
      <c r="A599" s="307"/>
      <c r="B599" s="308"/>
      <c r="C599" s="308"/>
      <c r="D599" s="308"/>
      <c r="E599" s="308"/>
      <c r="F599" s="309" t="s">
        <v>203</v>
      </c>
      <c r="G599" s="310">
        <v>63</v>
      </c>
      <c r="H599" s="311">
        <v>154.1875</v>
      </c>
      <c r="I599" s="311">
        <v>146.0625</v>
      </c>
      <c r="J599" s="311">
        <v>115.45</v>
      </c>
      <c r="K599" s="286">
        <f t="shared" si="10"/>
        <v>0.7487636805837049</v>
      </c>
      <c r="L599" s="286">
        <f t="shared" si="10"/>
        <v>0.79041506204535728</v>
      </c>
      <c r="M599" s="312">
        <v>55.125</v>
      </c>
    </row>
    <row r="600" spans="1:13" x14ac:dyDescent="0.3">
      <c r="A600" s="307"/>
      <c r="B600" s="308"/>
      <c r="C600" s="308"/>
      <c r="D600" s="308"/>
      <c r="E600" s="308"/>
      <c r="F600" s="309" t="s">
        <v>204</v>
      </c>
      <c r="G600" s="310">
        <v>1</v>
      </c>
      <c r="H600" s="311">
        <v>2.75</v>
      </c>
      <c r="I600" s="311">
        <v>2.75</v>
      </c>
      <c r="J600" s="311">
        <v>6</v>
      </c>
      <c r="K600" s="286">
        <f t="shared" si="10"/>
        <v>2.1818181818181817</v>
      </c>
      <c r="L600" s="286">
        <f t="shared" si="10"/>
        <v>2.1818181818181817</v>
      </c>
      <c r="M600" s="312">
        <v>4</v>
      </c>
    </row>
    <row r="601" spans="1:13" x14ac:dyDescent="0.3">
      <c r="A601" s="307"/>
      <c r="B601" s="308"/>
      <c r="C601" s="308"/>
      <c r="D601" s="308"/>
      <c r="E601" s="308"/>
      <c r="F601" s="309" t="s">
        <v>205</v>
      </c>
      <c r="G601" s="310">
        <v>21</v>
      </c>
      <c r="H601" s="311">
        <v>29.324999999999999</v>
      </c>
      <c r="I601" s="311">
        <v>29.324999999999999</v>
      </c>
      <c r="J601" s="311">
        <v>71.55</v>
      </c>
      <c r="K601" s="286">
        <f t="shared" si="10"/>
        <v>2.4398976982097187</v>
      </c>
      <c r="L601" s="286">
        <f t="shared" si="10"/>
        <v>2.4398976982097187</v>
      </c>
      <c r="M601" s="312">
        <v>52.6</v>
      </c>
    </row>
    <row r="602" spans="1:13" x14ac:dyDescent="0.3">
      <c r="A602" s="307"/>
      <c r="B602" s="308"/>
      <c r="C602" s="308"/>
      <c r="D602" s="308"/>
      <c r="E602" s="308"/>
      <c r="F602" s="309" t="s">
        <v>206</v>
      </c>
      <c r="G602" s="310">
        <v>10</v>
      </c>
      <c r="H602" s="311">
        <v>15.5625</v>
      </c>
      <c r="I602" s="311">
        <v>15.5625</v>
      </c>
      <c r="J602" s="311">
        <v>25.725000000000001</v>
      </c>
      <c r="K602" s="286">
        <f t="shared" si="10"/>
        <v>1.6530120481927713</v>
      </c>
      <c r="L602" s="286">
        <f t="shared" si="10"/>
        <v>1.6530120481927713</v>
      </c>
      <c r="M602" s="312">
        <v>17.25</v>
      </c>
    </row>
    <row r="603" spans="1:13" x14ac:dyDescent="0.3">
      <c r="A603" s="307"/>
      <c r="B603" s="308"/>
      <c r="C603" s="308"/>
      <c r="D603" s="308"/>
      <c r="E603" s="308"/>
      <c r="F603" s="309" t="s">
        <v>207</v>
      </c>
      <c r="G603" s="310">
        <v>3</v>
      </c>
      <c r="H603" s="311">
        <v>4.25</v>
      </c>
      <c r="I603" s="311">
        <v>3.125</v>
      </c>
      <c r="J603" s="311">
        <v>8.75</v>
      </c>
      <c r="K603" s="286">
        <f t="shared" si="10"/>
        <v>2.0588235294117645</v>
      </c>
      <c r="L603" s="286">
        <f t="shared" si="10"/>
        <v>2.8</v>
      </c>
      <c r="M603" s="312">
        <v>6.6</v>
      </c>
    </row>
    <row r="604" spans="1:13" x14ac:dyDescent="0.3">
      <c r="A604" s="307"/>
      <c r="B604" s="308"/>
      <c r="C604" s="308"/>
      <c r="D604" s="308"/>
      <c r="E604" s="308"/>
      <c r="F604" s="309" t="s">
        <v>208</v>
      </c>
      <c r="G604" s="310">
        <v>3</v>
      </c>
      <c r="H604" s="311">
        <v>0.75</v>
      </c>
      <c r="I604" s="311">
        <v>0.5625</v>
      </c>
      <c r="J604" s="311">
        <v>1.5009999999999999</v>
      </c>
      <c r="K604" s="286">
        <f t="shared" si="10"/>
        <v>2.0013333333333332</v>
      </c>
      <c r="L604" s="286">
        <f t="shared" si="10"/>
        <v>2.6684444444444444</v>
      </c>
      <c r="M604" s="312">
        <v>0.75</v>
      </c>
    </row>
    <row r="605" spans="1:13" x14ac:dyDescent="0.3">
      <c r="A605" s="307"/>
      <c r="B605" s="308"/>
      <c r="C605" s="308"/>
      <c r="D605" s="308"/>
      <c r="E605" s="308"/>
      <c r="F605" s="309" t="s">
        <v>209</v>
      </c>
      <c r="G605" s="310">
        <v>2</v>
      </c>
      <c r="H605" s="311">
        <v>0.875</v>
      </c>
      <c r="I605" s="311">
        <v>0.875</v>
      </c>
      <c r="J605" s="311">
        <v>2.5</v>
      </c>
      <c r="K605" s="286">
        <f t="shared" si="10"/>
        <v>2.8571428571428572</v>
      </c>
      <c r="L605" s="286">
        <f t="shared" si="10"/>
        <v>2.8571428571428572</v>
      </c>
      <c r="M605" s="312">
        <v>1.75</v>
      </c>
    </row>
    <row r="606" spans="1:13" x14ac:dyDescent="0.3">
      <c r="A606" s="307"/>
      <c r="B606" s="308"/>
      <c r="C606" s="308"/>
      <c r="D606" s="308"/>
      <c r="E606" s="308"/>
      <c r="F606" s="309" t="s">
        <v>123</v>
      </c>
      <c r="G606" s="310">
        <v>138</v>
      </c>
      <c r="H606" s="311">
        <v>275.45</v>
      </c>
      <c r="I606" s="311">
        <v>259.01249999999999</v>
      </c>
      <c r="J606" s="311">
        <v>294.32599999999996</v>
      </c>
      <c r="K606" s="286">
        <f t="shared" si="10"/>
        <v>1.0685278634960973</v>
      </c>
      <c r="L606" s="286">
        <f t="shared" si="10"/>
        <v>1.136338979778968</v>
      </c>
      <c r="M606" s="312">
        <v>167.42500000000001</v>
      </c>
    </row>
    <row r="607" spans="1:13" x14ac:dyDescent="0.3">
      <c r="A607" s="307"/>
      <c r="B607" s="308"/>
      <c r="C607" s="308"/>
      <c r="D607" s="308" t="s">
        <v>48</v>
      </c>
      <c r="E607" s="308" t="s">
        <v>125</v>
      </c>
      <c r="F607" s="309" t="s">
        <v>210</v>
      </c>
      <c r="G607" s="310">
        <v>2</v>
      </c>
      <c r="H607" s="311">
        <v>0.875</v>
      </c>
      <c r="I607" s="311">
        <v>0.8125</v>
      </c>
      <c r="J607" s="311">
        <v>1.65</v>
      </c>
      <c r="K607" s="286">
        <f t="shared" si="10"/>
        <v>1.8857142857142857</v>
      </c>
      <c r="L607" s="286">
        <f t="shared" si="10"/>
        <v>2.0307692307692307</v>
      </c>
      <c r="M607" s="312">
        <v>1</v>
      </c>
    </row>
    <row r="608" spans="1:13" x14ac:dyDescent="0.3">
      <c r="A608" s="307"/>
      <c r="B608" s="308"/>
      <c r="C608" s="308"/>
      <c r="D608" s="308"/>
      <c r="E608" s="308"/>
      <c r="F608" s="309" t="s">
        <v>212</v>
      </c>
      <c r="G608" s="310">
        <v>5</v>
      </c>
      <c r="H608" s="311">
        <v>12.5</v>
      </c>
      <c r="I608" s="311">
        <v>12</v>
      </c>
      <c r="J608" s="311">
        <v>12.9</v>
      </c>
      <c r="K608" s="286">
        <f t="shared" si="10"/>
        <v>1.032</v>
      </c>
      <c r="L608" s="286">
        <f t="shared" si="10"/>
        <v>1.075</v>
      </c>
      <c r="M608" s="312">
        <v>8.75</v>
      </c>
    </row>
    <row r="609" spans="1:13" x14ac:dyDescent="0.3">
      <c r="A609" s="307"/>
      <c r="B609" s="308"/>
      <c r="C609" s="308"/>
      <c r="D609" s="308"/>
      <c r="E609" s="308"/>
      <c r="F609" s="309" t="s">
        <v>215</v>
      </c>
      <c r="G609" s="310">
        <v>23.439393939393941</v>
      </c>
      <c r="H609" s="311">
        <v>17.924242424242426</v>
      </c>
      <c r="I609" s="311">
        <v>14.408333333333331</v>
      </c>
      <c r="J609" s="311">
        <v>37.968371212121212</v>
      </c>
      <c r="K609" s="286">
        <f t="shared" si="10"/>
        <v>2.1182692307692306</v>
      </c>
      <c r="L609" s="286">
        <f t="shared" si="10"/>
        <v>2.6351674641148328</v>
      </c>
      <c r="M609" s="312">
        <v>25.231818181818184</v>
      </c>
    </row>
    <row r="610" spans="1:13" x14ac:dyDescent="0.3">
      <c r="A610" s="307"/>
      <c r="B610" s="308"/>
      <c r="C610" s="308"/>
      <c r="D610" s="308"/>
      <c r="E610" s="308"/>
      <c r="F610" s="309" t="s">
        <v>216</v>
      </c>
      <c r="G610" s="310">
        <v>2.0909090909090908</v>
      </c>
      <c r="H610" s="311">
        <v>1.3068181818181817</v>
      </c>
      <c r="I610" s="311">
        <v>1.3068181818181817</v>
      </c>
      <c r="J610" s="311">
        <v>2.7704545454545455</v>
      </c>
      <c r="K610" s="286">
        <f t="shared" si="10"/>
        <v>2.12</v>
      </c>
      <c r="L610" s="286">
        <f t="shared" si="10"/>
        <v>2.12</v>
      </c>
      <c r="M610" s="312">
        <v>0.26136363636363635</v>
      </c>
    </row>
    <row r="611" spans="1:13" x14ac:dyDescent="0.3">
      <c r="A611" s="307"/>
      <c r="B611" s="308"/>
      <c r="C611" s="308"/>
      <c r="D611" s="308"/>
      <c r="E611" s="308"/>
      <c r="F611" s="309" t="s">
        <v>217</v>
      </c>
      <c r="G611" s="310">
        <v>4</v>
      </c>
      <c r="H611" s="311">
        <v>176.75</v>
      </c>
      <c r="I611" s="311">
        <v>176.75</v>
      </c>
      <c r="J611" s="311">
        <v>674.5</v>
      </c>
      <c r="K611" s="286">
        <f t="shared" si="10"/>
        <v>3.8161244695898162</v>
      </c>
      <c r="L611" s="286">
        <f t="shared" si="10"/>
        <v>3.8161244695898162</v>
      </c>
      <c r="M611" s="312">
        <v>542.25</v>
      </c>
    </row>
    <row r="612" spans="1:13" x14ac:dyDescent="0.3">
      <c r="A612" s="307"/>
      <c r="B612" s="308"/>
      <c r="C612" s="308"/>
      <c r="D612" s="308"/>
      <c r="E612" s="308"/>
      <c r="F612" s="309" t="s">
        <v>218</v>
      </c>
      <c r="G612" s="310">
        <v>4</v>
      </c>
      <c r="H612" s="311">
        <v>3</v>
      </c>
      <c r="I612" s="311">
        <v>3</v>
      </c>
      <c r="J612" s="311">
        <v>8.4499999999999993</v>
      </c>
      <c r="K612" s="286">
        <f t="shared" si="10"/>
        <v>2.8166666666666664</v>
      </c>
      <c r="L612" s="286">
        <f t="shared" si="10"/>
        <v>2.8166666666666664</v>
      </c>
      <c r="M612" s="312">
        <v>5.4</v>
      </c>
    </row>
    <row r="613" spans="1:13" x14ac:dyDescent="0.3">
      <c r="A613" s="307"/>
      <c r="B613" s="308"/>
      <c r="C613" s="308"/>
      <c r="D613" s="308"/>
      <c r="E613" s="308"/>
      <c r="F613" s="309" t="s">
        <v>219</v>
      </c>
      <c r="G613" s="310">
        <v>41</v>
      </c>
      <c r="H613" s="311">
        <v>207.25</v>
      </c>
      <c r="I613" s="311">
        <v>203.25</v>
      </c>
      <c r="J613" s="311">
        <v>147.75</v>
      </c>
      <c r="K613" s="286">
        <f t="shared" si="10"/>
        <v>0.71290711700844389</v>
      </c>
      <c r="L613" s="286">
        <f t="shared" si="10"/>
        <v>0.72693726937269376</v>
      </c>
      <c r="M613" s="312">
        <v>89.85</v>
      </c>
    </row>
    <row r="614" spans="1:13" x14ac:dyDescent="0.3">
      <c r="A614" s="307"/>
      <c r="B614" s="308"/>
      <c r="C614" s="308"/>
      <c r="D614" s="308"/>
      <c r="E614" s="308"/>
      <c r="F614" s="309" t="s">
        <v>220</v>
      </c>
      <c r="G614" s="310">
        <v>19</v>
      </c>
      <c r="H614" s="311">
        <v>14.5625</v>
      </c>
      <c r="I614" s="311">
        <v>14</v>
      </c>
      <c r="J614" s="311">
        <v>34.674999999999997</v>
      </c>
      <c r="K614" s="286">
        <f t="shared" si="10"/>
        <v>2.3811158798283261</v>
      </c>
      <c r="L614" s="286">
        <f t="shared" si="10"/>
        <v>2.4767857142857141</v>
      </c>
      <c r="M614" s="312">
        <v>16.05</v>
      </c>
    </row>
    <row r="615" spans="1:13" x14ac:dyDescent="0.3">
      <c r="A615" s="307"/>
      <c r="B615" s="308"/>
      <c r="C615" s="308"/>
      <c r="D615" s="308"/>
      <c r="E615" s="308"/>
      <c r="F615" s="309" t="s">
        <v>221</v>
      </c>
      <c r="G615" s="310">
        <v>2</v>
      </c>
      <c r="H615" s="311">
        <v>1.5</v>
      </c>
      <c r="I615" s="311">
        <v>1.5</v>
      </c>
      <c r="J615" s="311">
        <v>5.5</v>
      </c>
      <c r="K615" s="286">
        <f t="shared" si="10"/>
        <v>3.6666666666666665</v>
      </c>
      <c r="L615" s="286">
        <f t="shared" si="10"/>
        <v>3.6666666666666665</v>
      </c>
      <c r="M615" s="312">
        <v>4</v>
      </c>
    </row>
    <row r="616" spans="1:13" x14ac:dyDescent="0.3">
      <c r="A616" s="307"/>
      <c r="B616" s="308"/>
      <c r="C616" s="308"/>
      <c r="D616" s="308"/>
      <c r="E616" s="308"/>
      <c r="F616" s="309" t="s">
        <v>224</v>
      </c>
      <c r="G616" s="310">
        <v>12.068965517241381</v>
      </c>
      <c r="H616" s="311">
        <v>10.560344827586208</v>
      </c>
      <c r="I616" s="311">
        <v>8.4482758620689644</v>
      </c>
      <c r="J616" s="311">
        <v>10.228448275862069</v>
      </c>
      <c r="K616" s="286">
        <f t="shared" si="10"/>
        <v>0.96857142857142853</v>
      </c>
      <c r="L616" s="286">
        <f t="shared" si="10"/>
        <v>1.2107142857142859</v>
      </c>
      <c r="M616" s="312">
        <v>2.7758620689655169</v>
      </c>
    </row>
    <row r="617" spans="1:13" x14ac:dyDescent="0.3">
      <c r="A617" s="307"/>
      <c r="B617" s="308"/>
      <c r="C617" s="308"/>
      <c r="D617" s="308"/>
      <c r="E617" s="308"/>
      <c r="F617" s="309" t="s">
        <v>123</v>
      </c>
      <c r="G617" s="310">
        <v>114.59926854754441</v>
      </c>
      <c r="H617" s="311">
        <v>446.22890543364684</v>
      </c>
      <c r="I617" s="311">
        <v>435.47592737722056</v>
      </c>
      <c r="J617" s="311">
        <v>936.39227403343784</v>
      </c>
      <c r="K617" s="286">
        <f t="shared" si="10"/>
        <v>2.0984572326695163</v>
      </c>
      <c r="L617" s="286">
        <f t="shared" si="10"/>
        <v>2.1502733335298934</v>
      </c>
      <c r="M617" s="312">
        <v>695.56904388714725</v>
      </c>
    </row>
    <row r="618" spans="1:13" x14ac:dyDescent="0.3">
      <c r="A618" s="307"/>
      <c r="B618" s="308"/>
      <c r="C618" s="308"/>
      <c r="D618" s="308" t="s">
        <v>49</v>
      </c>
      <c r="E618" s="308" t="s">
        <v>125</v>
      </c>
      <c r="F618" s="309" t="s">
        <v>226</v>
      </c>
      <c r="G618" s="310">
        <v>6.8571428571428568</v>
      </c>
      <c r="H618" s="311">
        <v>9.428571428571427</v>
      </c>
      <c r="I618" s="311">
        <v>9.428571428571427</v>
      </c>
      <c r="J618" s="311">
        <v>16.285714285714285</v>
      </c>
      <c r="K618" s="286">
        <f t="shared" si="10"/>
        <v>1.7272727272727275</v>
      </c>
      <c r="L618" s="286">
        <f t="shared" si="10"/>
        <v>1.7272727272727275</v>
      </c>
      <c r="M618" s="312">
        <v>15.171428571428571</v>
      </c>
    </row>
    <row r="619" spans="1:13" x14ac:dyDescent="0.3">
      <c r="A619" s="307"/>
      <c r="B619" s="308"/>
      <c r="C619" s="308"/>
      <c r="D619" s="308"/>
      <c r="E619" s="308"/>
      <c r="F619" s="309" t="s">
        <v>232</v>
      </c>
      <c r="G619" s="310">
        <v>2</v>
      </c>
      <c r="H619" s="311">
        <v>3</v>
      </c>
      <c r="I619" s="311">
        <v>3</v>
      </c>
      <c r="J619" s="311">
        <v>3.5</v>
      </c>
      <c r="K619" s="286">
        <f t="shared" si="10"/>
        <v>1.1666666666666667</v>
      </c>
      <c r="L619" s="286">
        <f t="shared" si="10"/>
        <v>1.1666666666666667</v>
      </c>
      <c r="M619" s="312">
        <v>2.5</v>
      </c>
    </row>
    <row r="620" spans="1:13" x14ac:dyDescent="0.3">
      <c r="A620" s="307"/>
      <c r="B620" s="308"/>
      <c r="C620" s="308"/>
      <c r="D620" s="308"/>
      <c r="E620" s="308"/>
      <c r="F620" s="309" t="s">
        <v>235</v>
      </c>
      <c r="G620" s="310">
        <v>38</v>
      </c>
      <c r="H620" s="311">
        <v>103.92749999999999</v>
      </c>
      <c r="I620" s="311">
        <v>103.92749999999999</v>
      </c>
      <c r="J620" s="311">
        <v>172.33</v>
      </c>
      <c r="K620" s="286">
        <f t="shared" si="10"/>
        <v>1.6581751701907581</v>
      </c>
      <c r="L620" s="286">
        <f t="shared" si="10"/>
        <v>1.6581751701907581</v>
      </c>
      <c r="M620" s="312">
        <v>126.0625</v>
      </c>
    </row>
    <row r="621" spans="1:13" x14ac:dyDescent="0.3">
      <c r="A621" s="307"/>
      <c r="B621" s="308"/>
      <c r="C621" s="308"/>
      <c r="D621" s="308"/>
      <c r="E621" s="308"/>
      <c r="F621" s="309" t="s">
        <v>236</v>
      </c>
      <c r="G621" s="310">
        <v>3</v>
      </c>
      <c r="H621" s="311">
        <v>2.25</v>
      </c>
      <c r="I621" s="311">
        <v>2.25</v>
      </c>
      <c r="J621" s="311">
        <v>3.06</v>
      </c>
      <c r="K621" s="286">
        <f t="shared" si="10"/>
        <v>1.36</v>
      </c>
      <c r="L621" s="286">
        <f t="shared" si="10"/>
        <v>1.36</v>
      </c>
      <c r="M621" s="312">
        <v>1.5</v>
      </c>
    </row>
    <row r="622" spans="1:13" x14ac:dyDescent="0.3">
      <c r="A622" s="307"/>
      <c r="B622" s="308"/>
      <c r="C622" s="308"/>
      <c r="D622" s="308"/>
      <c r="E622" s="308"/>
      <c r="F622" s="309" t="s">
        <v>240</v>
      </c>
      <c r="G622" s="310">
        <v>2</v>
      </c>
      <c r="H622" s="311">
        <v>2.5</v>
      </c>
      <c r="I622" s="311">
        <v>1.25</v>
      </c>
      <c r="J622" s="311">
        <v>1.65</v>
      </c>
      <c r="K622" s="286">
        <f t="shared" si="10"/>
        <v>0.65999999999999992</v>
      </c>
      <c r="L622" s="286">
        <f t="shared" si="10"/>
        <v>1.3199999999999998</v>
      </c>
      <c r="M622" s="312">
        <v>1</v>
      </c>
    </row>
    <row r="623" spans="1:13" x14ac:dyDescent="0.3">
      <c r="A623" s="307"/>
      <c r="B623" s="308"/>
      <c r="C623" s="308"/>
      <c r="D623" s="308"/>
      <c r="E623" s="308"/>
      <c r="F623" s="309" t="s">
        <v>123</v>
      </c>
      <c r="G623" s="310">
        <v>51.857142857142847</v>
      </c>
      <c r="H623" s="311">
        <v>121.10607142857143</v>
      </c>
      <c r="I623" s="311">
        <v>119.85607142857143</v>
      </c>
      <c r="J623" s="311">
        <v>196.8257142857143</v>
      </c>
      <c r="K623" s="286">
        <f t="shared" si="10"/>
        <v>1.6252340775648266</v>
      </c>
      <c r="L623" s="286">
        <f t="shared" si="10"/>
        <v>1.6421839289385782</v>
      </c>
      <c r="M623" s="312">
        <v>146.23392857142858</v>
      </c>
    </row>
    <row r="624" spans="1:13" x14ac:dyDescent="0.3">
      <c r="A624" s="307"/>
      <c r="B624" s="308" t="s">
        <v>54</v>
      </c>
      <c r="C624" s="308" t="s">
        <v>8</v>
      </c>
      <c r="D624" s="308" t="s">
        <v>41</v>
      </c>
      <c r="E624" s="308" t="s">
        <v>125</v>
      </c>
      <c r="F624" s="309" t="s">
        <v>133</v>
      </c>
      <c r="G624" s="310">
        <v>2.3716814159292037</v>
      </c>
      <c r="H624" s="311">
        <v>33.203539823008853</v>
      </c>
      <c r="I624" s="311">
        <v>33.203539823008853</v>
      </c>
      <c r="J624" s="311">
        <v>27.985840707964602</v>
      </c>
      <c r="K624" s="286">
        <f t="shared" si="10"/>
        <v>0.84285714285714275</v>
      </c>
      <c r="L624" s="286">
        <f t="shared" si="10"/>
        <v>0.84285714285714275</v>
      </c>
      <c r="M624" s="312">
        <v>27.985840707964602</v>
      </c>
    </row>
    <row r="625" spans="1:13" x14ac:dyDescent="0.3">
      <c r="A625" s="307"/>
      <c r="B625" s="308"/>
      <c r="C625" s="308"/>
      <c r="D625" s="308"/>
      <c r="E625" s="308"/>
      <c r="F625" s="309" t="s">
        <v>136</v>
      </c>
      <c r="G625" s="310">
        <v>1</v>
      </c>
      <c r="H625" s="311">
        <v>15</v>
      </c>
      <c r="I625" s="311">
        <v>15</v>
      </c>
      <c r="J625" s="311">
        <v>6</v>
      </c>
      <c r="K625" s="286">
        <f t="shared" si="10"/>
        <v>0.4</v>
      </c>
      <c r="L625" s="286">
        <f t="shared" si="10"/>
        <v>0.4</v>
      </c>
      <c r="M625" s="312">
        <v>6</v>
      </c>
    </row>
    <row r="626" spans="1:13" x14ac:dyDescent="0.3">
      <c r="A626" s="307"/>
      <c r="B626" s="308"/>
      <c r="C626" s="308"/>
      <c r="D626" s="308"/>
      <c r="E626" s="308"/>
      <c r="F626" s="309" t="s">
        <v>123</v>
      </c>
      <c r="G626" s="310">
        <v>3.3716814159292037</v>
      </c>
      <c r="H626" s="311">
        <v>48.203539823008853</v>
      </c>
      <c r="I626" s="311">
        <v>48.203539823008853</v>
      </c>
      <c r="J626" s="311">
        <v>33.985840707964599</v>
      </c>
      <c r="K626" s="286">
        <f t="shared" si="10"/>
        <v>0.70504865063337607</v>
      </c>
      <c r="L626" s="286">
        <f t="shared" si="10"/>
        <v>0.70504865063337607</v>
      </c>
      <c r="M626" s="312">
        <v>33.985840707964599</v>
      </c>
    </row>
    <row r="627" spans="1:13" x14ac:dyDescent="0.3">
      <c r="A627" s="307"/>
      <c r="B627" s="308"/>
      <c r="C627" s="308"/>
      <c r="D627" s="308" t="s">
        <v>48</v>
      </c>
      <c r="E627" s="308" t="s">
        <v>125</v>
      </c>
      <c r="F627" s="309" t="s">
        <v>218</v>
      </c>
      <c r="G627" s="310">
        <v>1</v>
      </c>
      <c r="H627" s="311">
        <v>100</v>
      </c>
      <c r="I627" s="311">
        <v>80</v>
      </c>
      <c r="J627" s="311">
        <v>64</v>
      </c>
      <c r="K627" s="286">
        <f t="shared" ref="K627:L675" si="11">IFERROR($J627/H627,"")</f>
        <v>0.64</v>
      </c>
      <c r="L627" s="286">
        <f t="shared" si="11"/>
        <v>0.8</v>
      </c>
      <c r="M627" s="312">
        <v>62</v>
      </c>
    </row>
    <row r="628" spans="1:13" x14ac:dyDescent="0.3">
      <c r="A628" s="307"/>
      <c r="B628" s="308"/>
      <c r="C628" s="308"/>
      <c r="D628" s="308"/>
      <c r="E628" s="308"/>
      <c r="F628" s="309" t="s">
        <v>219</v>
      </c>
      <c r="G628" s="310">
        <v>3</v>
      </c>
      <c r="H628" s="311">
        <v>5.25</v>
      </c>
      <c r="I628" s="311">
        <v>4.25</v>
      </c>
      <c r="J628" s="311">
        <v>1.1399999999999999</v>
      </c>
      <c r="K628" s="286">
        <f t="shared" si="11"/>
        <v>0.21714285714285714</v>
      </c>
      <c r="L628" s="286">
        <f t="shared" si="11"/>
        <v>0.26823529411764702</v>
      </c>
      <c r="M628" s="312">
        <v>1.1399999999999999</v>
      </c>
    </row>
    <row r="629" spans="1:13" x14ac:dyDescent="0.3">
      <c r="A629" s="307"/>
      <c r="B629" s="308"/>
      <c r="C629" s="308"/>
      <c r="D629" s="308"/>
      <c r="E629" s="308"/>
      <c r="F629" s="309" t="s">
        <v>123</v>
      </c>
      <c r="G629" s="310">
        <v>4</v>
      </c>
      <c r="H629" s="311">
        <v>105.25</v>
      </c>
      <c r="I629" s="311">
        <v>84.25</v>
      </c>
      <c r="J629" s="311">
        <v>65.14</v>
      </c>
      <c r="K629" s="286">
        <f t="shared" si="11"/>
        <v>0.61890736342042751</v>
      </c>
      <c r="L629" s="286">
        <f t="shared" si="11"/>
        <v>0.77317507418397624</v>
      </c>
      <c r="M629" s="312">
        <v>63.14</v>
      </c>
    </row>
    <row r="630" spans="1:13" x14ac:dyDescent="0.3">
      <c r="A630" s="307"/>
      <c r="B630" s="308" t="s">
        <v>78</v>
      </c>
      <c r="C630" s="308" t="s">
        <v>8</v>
      </c>
      <c r="D630" s="308" t="s">
        <v>41</v>
      </c>
      <c r="E630" s="308" t="s">
        <v>125</v>
      </c>
      <c r="F630" s="309" t="s">
        <v>126</v>
      </c>
      <c r="G630" s="310">
        <v>11.869565217391303</v>
      </c>
      <c r="H630" s="311">
        <v>610.43478260869574</v>
      </c>
      <c r="I630" s="311">
        <v>610.43478260869574</v>
      </c>
      <c r="J630" s="311">
        <v>2526.5217391304345</v>
      </c>
      <c r="K630" s="286">
        <f t="shared" si="11"/>
        <v>4.1388888888888875</v>
      </c>
      <c r="L630" s="286">
        <f t="shared" si="11"/>
        <v>4.1388888888888875</v>
      </c>
      <c r="M630" s="312">
        <v>2526.5217391304345</v>
      </c>
    </row>
    <row r="631" spans="1:13" x14ac:dyDescent="0.3">
      <c r="A631" s="307"/>
      <c r="B631" s="308"/>
      <c r="C631" s="308"/>
      <c r="D631" s="308"/>
      <c r="E631" s="308"/>
      <c r="F631" s="309" t="s">
        <v>127</v>
      </c>
      <c r="G631" s="310">
        <v>15.21739130434783</v>
      </c>
      <c r="H631" s="311">
        <v>875.97826086956502</v>
      </c>
      <c r="I631" s="311">
        <v>849.89130434782589</v>
      </c>
      <c r="J631" s="311">
        <v>4991.847826086956</v>
      </c>
      <c r="K631" s="286">
        <f t="shared" si="11"/>
        <v>5.6985978409231919</v>
      </c>
      <c r="L631" s="286">
        <f t="shared" si="11"/>
        <v>5.8735132369868275</v>
      </c>
      <c r="M631" s="312">
        <v>3999.4565217391296</v>
      </c>
    </row>
    <row r="632" spans="1:13" x14ac:dyDescent="0.3">
      <c r="A632" s="307"/>
      <c r="B632" s="308"/>
      <c r="C632" s="308"/>
      <c r="D632" s="308"/>
      <c r="E632" s="308"/>
      <c r="F632" s="309" t="s">
        <v>128</v>
      </c>
      <c r="G632" s="310">
        <v>12</v>
      </c>
      <c r="H632" s="311">
        <v>985.6</v>
      </c>
      <c r="I632" s="311">
        <v>985.6</v>
      </c>
      <c r="J632" s="311">
        <v>4235.05</v>
      </c>
      <c r="K632" s="286">
        <f t="shared" si="11"/>
        <v>4.2969257305194803</v>
      </c>
      <c r="L632" s="286">
        <f t="shared" si="11"/>
        <v>4.2969257305194803</v>
      </c>
      <c r="M632" s="312">
        <v>4235.05</v>
      </c>
    </row>
    <row r="633" spans="1:13" x14ac:dyDescent="0.3">
      <c r="A633" s="307"/>
      <c r="B633" s="308"/>
      <c r="C633" s="308"/>
      <c r="D633" s="308"/>
      <c r="E633" s="308"/>
      <c r="F633" s="309" t="s">
        <v>129</v>
      </c>
      <c r="G633" s="310">
        <v>20</v>
      </c>
      <c r="H633" s="311">
        <v>1877</v>
      </c>
      <c r="I633" s="311">
        <v>1877</v>
      </c>
      <c r="J633" s="311">
        <v>7959</v>
      </c>
      <c r="K633" s="286">
        <f t="shared" si="11"/>
        <v>4.2402770378263188</v>
      </c>
      <c r="L633" s="286">
        <f t="shared" si="11"/>
        <v>4.2402770378263188</v>
      </c>
      <c r="M633" s="312">
        <v>7829</v>
      </c>
    </row>
    <row r="634" spans="1:13" x14ac:dyDescent="0.3">
      <c r="A634" s="307"/>
      <c r="B634" s="308"/>
      <c r="C634" s="308"/>
      <c r="D634" s="308"/>
      <c r="E634" s="308"/>
      <c r="F634" s="309" t="s">
        <v>130</v>
      </c>
      <c r="G634" s="310">
        <v>2</v>
      </c>
      <c r="H634" s="311">
        <v>172</v>
      </c>
      <c r="I634" s="311">
        <v>172</v>
      </c>
      <c r="J634" s="311">
        <v>556</v>
      </c>
      <c r="K634" s="286">
        <f t="shared" si="11"/>
        <v>3.2325581395348837</v>
      </c>
      <c r="L634" s="286">
        <f t="shared" si="11"/>
        <v>3.2325581395348837</v>
      </c>
      <c r="M634" s="312">
        <v>556</v>
      </c>
    </row>
    <row r="635" spans="1:13" x14ac:dyDescent="0.3">
      <c r="A635" s="307"/>
      <c r="B635" s="308"/>
      <c r="C635" s="308"/>
      <c r="D635" s="308"/>
      <c r="E635" s="308"/>
      <c r="F635" s="309" t="s">
        <v>131</v>
      </c>
      <c r="G635" s="310">
        <v>3.3529411764705883</v>
      </c>
      <c r="H635" s="311">
        <v>257.05882352941177</v>
      </c>
      <c r="I635" s="311">
        <v>257.05882352941177</v>
      </c>
      <c r="J635" s="311">
        <v>2067.6470588235293</v>
      </c>
      <c r="K635" s="286">
        <f t="shared" si="11"/>
        <v>8.0434782608695645</v>
      </c>
      <c r="L635" s="286">
        <f t="shared" si="11"/>
        <v>8.0434782608695645</v>
      </c>
      <c r="M635" s="312">
        <v>1388.1176470588236</v>
      </c>
    </row>
    <row r="636" spans="1:13" x14ac:dyDescent="0.3">
      <c r="A636" s="307"/>
      <c r="B636" s="308"/>
      <c r="C636" s="308"/>
      <c r="D636" s="308"/>
      <c r="E636" s="308"/>
      <c r="F636" s="309" t="s">
        <v>132</v>
      </c>
      <c r="G636" s="310">
        <v>47</v>
      </c>
      <c r="H636" s="311">
        <v>7265</v>
      </c>
      <c r="I636" s="311">
        <v>7260</v>
      </c>
      <c r="J636" s="311">
        <v>40193.199999999997</v>
      </c>
      <c r="K636" s="286">
        <f t="shared" si="11"/>
        <v>5.5324432209222296</v>
      </c>
      <c r="L636" s="286">
        <f t="shared" si="11"/>
        <v>5.5362534435261708</v>
      </c>
      <c r="M636" s="312">
        <v>39991.199999999997</v>
      </c>
    </row>
    <row r="637" spans="1:13" x14ac:dyDescent="0.3">
      <c r="A637" s="307"/>
      <c r="B637" s="308"/>
      <c r="C637" s="308"/>
      <c r="D637" s="308"/>
      <c r="E637" s="308"/>
      <c r="F637" s="309" t="s">
        <v>133</v>
      </c>
      <c r="G637" s="310">
        <v>1.1858407079646018</v>
      </c>
      <c r="H637" s="311">
        <v>592.92035398230087</v>
      </c>
      <c r="I637" s="311">
        <v>592.92035398230087</v>
      </c>
      <c r="J637" s="311">
        <v>4150.4424778761068</v>
      </c>
      <c r="K637" s="286">
        <f t="shared" si="11"/>
        <v>7.0000000000000009</v>
      </c>
      <c r="L637" s="286">
        <f t="shared" si="11"/>
        <v>7.0000000000000009</v>
      </c>
      <c r="M637" s="312">
        <v>4150.4424778761068</v>
      </c>
    </row>
    <row r="638" spans="1:13" x14ac:dyDescent="0.3">
      <c r="A638" s="307"/>
      <c r="B638" s="308"/>
      <c r="C638" s="308"/>
      <c r="D638" s="308"/>
      <c r="E638" s="308"/>
      <c r="F638" s="309" t="s">
        <v>135</v>
      </c>
      <c r="G638" s="310">
        <v>9.7777777777777786</v>
      </c>
      <c r="H638" s="311">
        <v>1267.4444444444446</v>
      </c>
      <c r="I638" s="311">
        <v>1267.4444444444446</v>
      </c>
      <c r="J638" s="311">
        <v>7748.8888888888896</v>
      </c>
      <c r="K638" s="286">
        <f t="shared" si="11"/>
        <v>6.1137897782063648</v>
      </c>
      <c r="L638" s="286">
        <f t="shared" si="11"/>
        <v>6.1137897782063648</v>
      </c>
      <c r="M638" s="312">
        <v>7748.8888888888896</v>
      </c>
    </row>
    <row r="639" spans="1:13" x14ac:dyDescent="0.3">
      <c r="A639" s="307"/>
      <c r="B639" s="308"/>
      <c r="C639" s="308"/>
      <c r="D639" s="308"/>
      <c r="E639" s="308"/>
      <c r="F639" s="309" t="s">
        <v>136</v>
      </c>
      <c r="G639" s="310">
        <v>1</v>
      </c>
      <c r="H639" s="311">
        <v>50</v>
      </c>
      <c r="I639" s="311">
        <v>50</v>
      </c>
      <c r="J639" s="311">
        <v>500</v>
      </c>
      <c r="K639" s="286">
        <f t="shared" si="11"/>
        <v>10</v>
      </c>
      <c r="L639" s="286">
        <f t="shared" si="11"/>
        <v>10</v>
      </c>
      <c r="M639" s="312">
        <v>500</v>
      </c>
    </row>
    <row r="640" spans="1:13" x14ac:dyDescent="0.3">
      <c r="A640" s="307"/>
      <c r="B640" s="308"/>
      <c r="C640" s="308"/>
      <c r="D640" s="308"/>
      <c r="E640" s="308"/>
      <c r="F640" s="309" t="s">
        <v>123</v>
      </c>
      <c r="G640" s="310">
        <v>123.40351618395209</v>
      </c>
      <c r="H640" s="311">
        <v>13953.436665434418</v>
      </c>
      <c r="I640" s="311">
        <v>13922.349708912679</v>
      </c>
      <c r="J640" s="311">
        <v>74928.597990805894</v>
      </c>
      <c r="K640" s="286">
        <f t="shared" si="11"/>
        <v>5.3699027549549649</v>
      </c>
      <c r="L640" s="286">
        <f t="shared" si="11"/>
        <v>5.3818931112496626</v>
      </c>
      <c r="M640" s="312">
        <v>72924.677274693386</v>
      </c>
    </row>
    <row r="641" spans="1:13" x14ac:dyDescent="0.3">
      <c r="A641" s="307"/>
      <c r="B641" s="308"/>
      <c r="C641" s="308"/>
      <c r="D641" s="308" t="s">
        <v>42</v>
      </c>
      <c r="E641" s="308" t="s">
        <v>125</v>
      </c>
      <c r="F641" s="309" t="s">
        <v>142</v>
      </c>
      <c r="G641" s="310">
        <v>3</v>
      </c>
      <c r="H641" s="311">
        <v>58</v>
      </c>
      <c r="I641" s="311">
        <v>58</v>
      </c>
      <c r="J641" s="311">
        <v>188.5</v>
      </c>
      <c r="K641" s="286">
        <f t="shared" si="11"/>
        <v>3.25</v>
      </c>
      <c r="L641" s="286">
        <f t="shared" si="11"/>
        <v>3.25</v>
      </c>
      <c r="M641" s="312">
        <v>188.5</v>
      </c>
    </row>
    <row r="642" spans="1:13" x14ac:dyDescent="0.3">
      <c r="A642" s="307"/>
      <c r="B642" s="308"/>
      <c r="C642" s="308"/>
      <c r="D642" s="308"/>
      <c r="E642" s="308"/>
      <c r="F642" s="309" t="s">
        <v>144</v>
      </c>
      <c r="G642" s="310">
        <v>8</v>
      </c>
      <c r="H642" s="311">
        <v>1553.3</v>
      </c>
      <c r="I642" s="311">
        <v>1553.3</v>
      </c>
      <c r="J642" s="311">
        <v>13204.35</v>
      </c>
      <c r="K642" s="286">
        <f t="shared" si="11"/>
        <v>8.5008369278310703</v>
      </c>
      <c r="L642" s="286">
        <f t="shared" si="11"/>
        <v>8.5008369278310703</v>
      </c>
      <c r="M642" s="312">
        <v>4719.3500000000004</v>
      </c>
    </row>
    <row r="643" spans="1:13" x14ac:dyDescent="0.3">
      <c r="A643" s="307"/>
      <c r="B643" s="308"/>
      <c r="C643" s="308"/>
      <c r="D643" s="308"/>
      <c r="E643" s="308"/>
      <c r="F643" s="309" t="s">
        <v>145</v>
      </c>
      <c r="G643" s="310">
        <v>1</v>
      </c>
      <c r="H643" s="311">
        <v>550</v>
      </c>
      <c r="I643" s="311">
        <v>550</v>
      </c>
      <c r="J643" s="311">
        <v>2750</v>
      </c>
      <c r="K643" s="286">
        <f t="shared" si="11"/>
        <v>5</v>
      </c>
      <c r="L643" s="286">
        <f t="shared" si="11"/>
        <v>5</v>
      </c>
      <c r="M643" s="312">
        <v>2750</v>
      </c>
    </row>
    <row r="644" spans="1:13" x14ac:dyDescent="0.3">
      <c r="A644" s="307"/>
      <c r="B644" s="308"/>
      <c r="C644" s="308"/>
      <c r="D644" s="308"/>
      <c r="E644" s="308"/>
      <c r="F644" s="309" t="s">
        <v>123</v>
      </c>
      <c r="G644" s="310">
        <v>12</v>
      </c>
      <c r="H644" s="311">
        <v>2161.2999999999997</v>
      </c>
      <c r="I644" s="311">
        <v>2161.2999999999997</v>
      </c>
      <c r="J644" s="311">
        <v>16142.849999999999</v>
      </c>
      <c r="K644" s="286">
        <f t="shared" si="11"/>
        <v>7.4690464072548934</v>
      </c>
      <c r="L644" s="286">
        <f t="shared" si="11"/>
        <v>7.4690464072548934</v>
      </c>
      <c r="M644" s="312">
        <v>7657.85</v>
      </c>
    </row>
    <row r="645" spans="1:13" x14ac:dyDescent="0.3">
      <c r="A645" s="307"/>
      <c r="B645" s="308"/>
      <c r="C645" s="308"/>
      <c r="D645" s="308" t="s">
        <v>44</v>
      </c>
      <c r="E645" s="308" t="s">
        <v>125</v>
      </c>
      <c r="F645" s="309" t="s">
        <v>166</v>
      </c>
      <c r="G645" s="310">
        <v>2.2222222222222223</v>
      </c>
      <c r="H645" s="311">
        <v>228.88888888888891</v>
      </c>
      <c r="I645" s="311">
        <v>228.88888888888891</v>
      </c>
      <c r="J645" s="311">
        <v>947.22222222222229</v>
      </c>
      <c r="K645" s="286">
        <f t="shared" si="11"/>
        <v>4.1383495145631066</v>
      </c>
      <c r="L645" s="286">
        <f t="shared" si="11"/>
        <v>4.1383495145631066</v>
      </c>
      <c r="M645" s="312">
        <v>947.22222222222229</v>
      </c>
    </row>
    <row r="646" spans="1:13" x14ac:dyDescent="0.3">
      <c r="A646" s="307"/>
      <c r="B646" s="308"/>
      <c r="C646" s="308"/>
      <c r="D646" s="308"/>
      <c r="E646" s="308"/>
      <c r="F646" s="309" t="s">
        <v>168</v>
      </c>
      <c r="G646" s="310">
        <v>1</v>
      </c>
      <c r="H646" s="311">
        <v>63</v>
      </c>
      <c r="I646" s="311">
        <v>63</v>
      </c>
      <c r="J646" s="311">
        <v>300</v>
      </c>
      <c r="K646" s="286">
        <f t="shared" si="11"/>
        <v>4.7619047619047619</v>
      </c>
      <c r="L646" s="286">
        <f t="shared" si="11"/>
        <v>4.7619047619047619</v>
      </c>
      <c r="M646" s="312">
        <v>300</v>
      </c>
    </row>
    <row r="647" spans="1:13" x14ac:dyDescent="0.3">
      <c r="A647" s="307"/>
      <c r="B647" s="308"/>
      <c r="C647" s="308"/>
      <c r="D647" s="308"/>
      <c r="E647" s="308"/>
      <c r="F647" s="309" t="s">
        <v>123</v>
      </c>
      <c r="G647" s="310">
        <v>3.2222222222222223</v>
      </c>
      <c r="H647" s="311">
        <v>291.88888888888891</v>
      </c>
      <c r="I647" s="311">
        <v>291.88888888888891</v>
      </c>
      <c r="J647" s="311">
        <v>1247.2222222222222</v>
      </c>
      <c r="K647" s="286">
        <f t="shared" si="11"/>
        <v>4.2729349067377234</v>
      </c>
      <c r="L647" s="286">
        <f t="shared" si="11"/>
        <v>4.2729349067377234</v>
      </c>
      <c r="M647" s="312">
        <v>1247.2222222222222</v>
      </c>
    </row>
    <row r="648" spans="1:13" x14ac:dyDescent="0.3">
      <c r="A648" s="307"/>
      <c r="B648" s="308"/>
      <c r="C648" s="308"/>
      <c r="D648" s="308" t="s">
        <v>7</v>
      </c>
      <c r="E648" s="308" t="s">
        <v>125</v>
      </c>
      <c r="F648" s="309" t="s">
        <v>174</v>
      </c>
      <c r="G648" s="310">
        <v>6</v>
      </c>
      <c r="H648" s="311">
        <v>545.95000000000005</v>
      </c>
      <c r="I648" s="311">
        <v>545.95000000000005</v>
      </c>
      <c r="J648" s="311">
        <v>947.75</v>
      </c>
      <c r="K648" s="286">
        <f t="shared" si="11"/>
        <v>1.7359648319443171</v>
      </c>
      <c r="L648" s="286">
        <f t="shared" si="11"/>
        <v>1.7359648319443171</v>
      </c>
      <c r="M648" s="312">
        <v>947.75</v>
      </c>
    </row>
    <row r="649" spans="1:13" x14ac:dyDescent="0.3">
      <c r="A649" s="307"/>
      <c r="B649" s="308"/>
      <c r="C649" s="308"/>
      <c r="D649" s="308"/>
      <c r="E649" s="308"/>
      <c r="F649" s="309" t="s">
        <v>175</v>
      </c>
      <c r="G649" s="310">
        <v>4.2181818181818178</v>
      </c>
      <c r="H649" s="311">
        <v>433.41818181818178</v>
      </c>
      <c r="I649" s="311">
        <v>433.41818181818178</v>
      </c>
      <c r="J649" s="311">
        <v>1485.8545454545451</v>
      </c>
      <c r="K649" s="286">
        <f t="shared" si="11"/>
        <v>3.4282238442822379</v>
      </c>
      <c r="L649" s="286">
        <f t="shared" si="11"/>
        <v>3.4282238442822379</v>
      </c>
      <c r="M649" s="312">
        <v>1037.6727272727271</v>
      </c>
    </row>
    <row r="650" spans="1:13" x14ac:dyDescent="0.3">
      <c r="A650" s="307"/>
      <c r="B650" s="308"/>
      <c r="C650" s="308"/>
      <c r="D650" s="308"/>
      <c r="E650" s="308"/>
      <c r="F650" s="309" t="s">
        <v>176</v>
      </c>
      <c r="G650" s="310">
        <v>2.5555555555555554</v>
      </c>
      <c r="H650" s="311">
        <v>140.55555555555554</v>
      </c>
      <c r="I650" s="311">
        <v>140.55555555555554</v>
      </c>
      <c r="J650" s="311">
        <v>830.55555555555543</v>
      </c>
      <c r="K650" s="286">
        <f t="shared" si="11"/>
        <v>5.9090909090909083</v>
      </c>
      <c r="L650" s="286">
        <f t="shared" si="11"/>
        <v>5.9090909090909083</v>
      </c>
      <c r="M650" s="312">
        <v>805</v>
      </c>
    </row>
    <row r="651" spans="1:13" x14ac:dyDescent="0.3">
      <c r="A651" s="307"/>
      <c r="B651" s="308"/>
      <c r="C651" s="308"/>
      <c r="D651" s="308"/>
      <c r="E651" s="308"/>
      <c r="F651" s="309" t="s">
        <v>123</v>
      </c>
      <c r="G651" s="310">
        <v>12.773737373737376</v>
      </c>
      <c r="H651" s="311">
        <v>1119.9237373737374</v>
      </c>
      <c r="I651" s="311">
        <v>1119.9237373737374</v>
      </c>
      <c r="J651" s="311">
        <v>3264.1601010101008</v>
      </c>
      <c r="K651" s="286">
        <f t="shared" si="11"/>
        <v>2.9146271233295558</v>
      </c>
      <c r="L651" s="286">
        <f t="shared" si="11"/>
        <v>2.9146271233295558</v>
      </c>
      <c r="M651" s="312">
        <v>2790.4227272727271</v>
      </c>
    </row>
    <row r="652" spans="1:13" x14ac:dyDescent="0.3">
      <c r="A652" s="307"/>
      <c r="B652" s="308"/>
      <c r="C652" s="308"/>
      <c r="D652" s="308" t="s">
        <v>45</v>
      </c>
      <c r="E652" s="308" t="s">
        <v>125</v>
      </c>
      <c r="F652" s="309" t="s">
        <v>181</v>
      </c>
      <c r="G652" s="310">
        <v>1</v>
      </c>
      <c r="H652" s="311">
        <v>342</v>
      </c>
      <c r="I652" s="311">
        <v>342</v>
      </c>
      <c r="J652" s="311">
        <v>1468</v>
      </c>
      <c r="K652" s="286">
        <f t="shared" si="11"/>
        <v>4.2923976608187138</v>
      </c>
      <c r="L652" s="286">
        <f t="shared" si="11"/>
        <v>4.2923976608187138</v>
      </c>
      <c r="M652" s="312">
        <v>1468</v>
      </c>
    </row>
    <row r="653" spans="1:13" x14ac:dyDescent="0.3">
      <c r="A653" s="307"/>
      <c r="B653" s="308"/>
      <c r="C653" s="308"/>
      <c r="D653" s="308"/>
      <c r="E653" s="308"/>
      <c r="F653" s="309" t="s">
        <v>123</v>
      </c>
      <c r="G653" s="310">
        <v>1</v>
      </c>
      <c r="H653" s="311">
        <v>342</v>
      </c>
      <c r="I653" s="311">
        <v>342</v>
      </c>
      <c r="J653" s="311">
        <v>1468</v>
      </c>
      <c r="K653" s="286">
        <f t="shared" si="11"/>
        <v>4.2923976608187138</v>
      </c>
      <c r="L653" s="286">
        <f t="shared" si="11"/>
        <v>4.2923976608187138</v>
      </c>
      <c r="M653" s="312">
        <v>1468</v>
      </c>
    </row>
    <row r="654" spans="1:13" x14ac:dyDescent="0.3">
      <c r="A654" s="307"/>
      <c r="B654" s="308"/>
      <c r="C654" s="308"/>
      <c r="D654" s="308" t="s">
        <v>48</v>
      </c>
      <c r="E654" s="308" t="s">
        <v>125</v>
      </c>
      <c r="F654" s="309" t="s">
        <v>210</v>
      </c>
      <c r="G654" s="310">
        <v>10</v>
      </c>
      <c r="H654" s="311">
        <v>861</v>
      </c>
      <c r="I654" s="311">
        <v>861</v>
      </c>
      <c r="J654" s="311">
        <v>4625</v>
      </c>
      <c r="K654" s="286">
        <f t="shared" si="11"/>
        <v>5.3716608594657371</v>
      </c>
      <c r="L654" s="286">
        <f t="shared" si="11"/>
        <v>5.3716608594657371</v>
      </c>
      <c r="M654" s="312">
        <v>4625</v>
      </c>
    </row>
    <row r="655" spans="1:13" x14ac:dyDescent="0.3">
      <c r="A655" s="307"/>
      <c r="B655" s="308"/>
      <c r="C655" s="308"/>
      <c r="D655" s="308"/>
      <c r="E655" s="308"/>
      <c r="F655" s="309" t="s">
        <v>212</v>
      </c>
      <c r="G655" s="310">
        <v>7</v>
      </c>
      <c r="H655" s="311">
        <v>343.5</v>
      </c>
      <c r="I655" s="311">
        <v>343.5</v>
      </c>
      <c r="J655" s="311">
        <v>1777</v>
      </c>
      <c r="K655" s="286">
        <f t="shared" si="11"/>
        <v>5.1732168850072782</v>
      </c>
      <c r="L655" s="286">
        <f t="shared" si="11"/>
        <v>5.1732168850072782</v>
      </c>
      <c r="M655" s="312">
        <v>1772</v>
      </c>
    </row>
    <row r="656" spans="1:13" x14ac:dyDescent="0.3">
      <c r="A656" s="307"/>
      <c r="B656" s="308"/>
      <c r="C656" s="308"/>
      <c r="D656" s="308"/>
      <c r="E656" s="308"/>
      <c r="F656" s="309" t="s">
        <v>215</v>
      </c>
      <c r="G656" s="310">
        <v>1.3787878787878789</v>
      </c>
      <c r="H656" s="311">
        <v>68.939393939393938</v>
      </c>
      <c r="I656" s="311">
        <v>68.939393939393938</v>
      </c>
      <c r="J656" s="311">
        <v>413.63636363636368</v>
      </c>
      <c r="K656" s="286">
        <f t="shared" si="11"/>
        <v>6.0000000000000009</v>
      </c>
      <c r="L656" s="286">
        <f t="shared" si="11"/>
        <v>6.0000000000000009</v>
      </c>
      <c r="M656" s="312">
        <v>413.63636363636368</v>
      </c>
    </row>
    <row r="657" spans="1:13" x14ac:dyDescent="0.3">
      <c r="A657" s="307"/>
      <c r="B657" s="308"/>
      <c r="C657" s="308"/>
      <c r="D657" s="308"/>
      <c r="E657" s="308"/>
      <c r="F657" s="309" t="s">
        <v>216</v>
      </c>
      <c r="G657" s="310">
        <v>1.0454545454545454</v>
      </c>
      <c r="H657" s="311">
        <v>125.45454545454545</v>
      </c>
      <c r="I657" s="311">
        <v>125.45454545454545</v>
      </c>
      <c r="J657" s="311">
        <v>752.72727272727286</v>
      </c>
      <c r="K657" s="286">
        <f t="shared" si="11"/>
        <v>6.0000000000000009</v>
      </c>
      <c r="L657" s="286">
        <f t="shared" si="11"/>
        <v>6.0000000000000009</v>
      </c>
      <c r="M657" s="312">
        <v>752.72727272727286</v>
      </c>
    </row>
    <row r="658" spans="1:13" x14ac:dyDescent="0.3">
      <c r="A658" s="307"/>
      <c r="B658" s="308"/>
      <c r="C658" s="308"/>
      <c r="D658" s="308"/>
      <c r="E658" s="308"/>
      <c r="F658" s="309" t="s">
        <v>217</v>
      </c>
      <c r="G658" s="310">
        <v>1</v>
      </c>
      <c r="H658" s="311">
        <v>150</v>
      </c>
      <c r="I658" s="311">
        <v>150</v>
      </c>
      <c r="J658" s="311">
        <v>600</v>
      </c>
      <c r="K658" s="286">
        <f t="shared" si="11"/>
        <v>4</v>
      </c>
      <c r="L658" s="286">
        <f t="shared" si="11"/>
        <v>4</v>
      </c>
      <c r="M658" s="312">
        <v>600</v>
      </c>
    </row>
    <row r="659" spans="1:13" x14ac:dyDescent="0.3">
      <c r="A659" s="307"/>
      <c r="B659" s="308"/>
      <c r="C659" s="308"/>
      <c r="D659" s="308"/>
      <c r="E659" s="308"/>
      <c r="F659" s="309" t="s">
        <v>218</v>
      </c>
      <c r="G659" s="310">
        <v>11</v>
      </c>
      <c r="H659" s="311">
        <v>722</v>
      </c>
      <c r="I659" s="311">
        <v>722</v>
      </c>
      <c r="J659" s="311">
        <v>3119</v>
      </c>
      <c r="K659" s="286">
        <f t="shared" si="11"/>
        <v>4.3199445983379503</v>
      </c>
      <c r="L659" s="286">
        <f t="shared" si="11"/>
        <v>4.3199445983379503</v>
      </c>
      <c r="M659" s="312">
        <v>3119</v>
      </c>
    </row>
    <row r="660" spans="1:13" x14ac:dyDescent="0.3">
      <c r="A660" s="307"/>
      <c r="B660" s="308"/>
      <c r="C660" s="308"/>
      <c r="D660" s="308"/>
      <c r="E660" s="308"/>
      <c r="F660" s="309" t="s">
        <v>219</v>
      </c>
      <c r="G660" s="310">
        <v>3</v>
      </c>
      <c r="H660" s="311">
        <v>170</v>
      </c>
      <c r="I660" s="311">
        <v>170</v>
      </c>
      <c r="J660" s="311">
        <v>1020</v>
      </c>
      <c r="K660" s="286">
        <f t="shared" si="11"/>
        <v>6</v>
      </c>
      <c r="L660" s="286">
        <f t="shared" si="11"/>
        <v>6</v>
      </c>
      <c r="M660" s="312">
        <v>1020.1</v>
      </c>
    </row>
    <row r="661" spans="1:13" x14ac:dyDescent="0.3">
      <c r="A661" s="307"/>
      <c r="B661" s="308"/>
      <c r="C661" s="308"/>
      <c r="D661" s="308"/>
      <c r="E661" s="308"/>
      <c r="F661" s="309" t="s">
        <v>224</v>
      </c>
      <c r="G661" s="310">
        <v>2.4137931034482758</v>
      </c>
      <c r="H661" s="311">
        <v>506.89655172413791</v>
      </c>
      <c r="I661" s="311">
        <v>506.89655172413791</v>
      </c>
      <c r="J661" s="311">
        <v>3379.3103448275865</v>
      </c>
      <c r="K661" s="286">
        <f t="shared" si="11"/>
        <v>6.6666666666666679</v>
      </c>
      <c r="L661" s="286">
        <f t="shared" si="11"/>
        <v>6.6666666666666679</v>
      </c>
      <c r="M661" s="312">
        <v>3379.3103448275865</v>
      </c>
    </row>
    <row r="662" spans="1:13" x14ac:dyDescent="0.3">
      <c r="A662" s="307"/>
      <c r="B662" s="308"/>
      <c r="C662" s="308"/>
      <c r="D662" s="308"/>
      <c r="E662" s="308"/>
      <c r="F662" s="309" t="s">
        <v>123</v>
      </c>
      <c r="G662" s="310">
        <v>36.8380355276907</v>
      </c>
      <c r="H662" s="311">
        <v>2947.7904911180776</v>
      </c>
      <c r="I662" s="311">
        <v>2947.7904911180776</v>
      </c>
      <c r="J662" s="311">
        <v>15686.673981191223</v>
      </c>
      <c r="K662" s="286">
        <f t="shared" si="11"/>
        <v>5.3215023348695896</v>
      </c>
      <c r="L662" s="286">
        <f t="shared" si="11"/>
        <v>5.3215023348695896</v>
      </c>
      <c r="M662" s="312">
        <v>15681.773981191223</v>
      </c>
    </row>
    <row r="663" spans="1:13" x14ac:dyDescent="0.3">
      <c r="A663" s="307"/>
      <c r="B663" s="308" t="s">
        <v>118</v>
      </c>
      <c r="C663" s="308" t="s">
        <v>8</v>
      </c>
      <c r="D663" s="308" t="s">
        <v>41</v>
      </c>
      <c r="E663" s="308" t="s">
        <v>125</v>
      </c>
      <c r="F663" s="309" t="s">
        <v>126</v>
      </c>
      <c r="G663" s="310">
        <v>1.6956521739130435</v>
      </c>
      <c r="H663" s="311">
        <v>16.956521739130434</v>
      </c>
      <c r="I663" s="311">
        <v>15.260869565217391</v>
      </c>
      <c r="J663" s="311">
        <v>84.782608695652172</v>
      </c>
      <c r="K663" s="286">
        <f t="shared" si="11"/>
        <v>5</v>
      </c>
      <c r="L663" s="286">
        <f t="shared" si="11"/>
        <v>5.5555555555555554</v>
      </c>
      <c r="M663" s="313"/>
    </row>
    <row r="664" spans="1:13" x14ac:dyDescent="0.3">
      <c r="A664" s="307"/>
      <c r="B664" s="308"/>
      <c r="C664" s="308"/>
      <c r="D664" s="308"/>
      <c r="E664" s="308"/>
      <c r="F664" s="309" t="s">
        <v>127</v>
      </c>
      <c r="G664" s="310">
        <v>1.0869565217391304</v>
      </c>
      <c r="H664" s="314"/>
      <c r="I664" s="314"/>
      <c r="J664" s="314"/>
      <c r="K664" s="286" t="str">
        <f t="shared" si="11"/>
        <v/>
      </c>
      <c r="L664" s="286" t="str">
        <f t="shared" si="11"/>
        <v/>
      </c>
      <c r="M664" s="313"/>
    </row>
    <row r="665" spans="1:13" x14ac:dyDescent="0.3">
      <c r="A665" s="307"/>
      <c r="B665" s="308"/>
      <c r="C665" s="308"/>
      <c r="D665" s="308"/>
      <c r="E665" s="308"/>
      <c r="F665" s="309" t="s">
        <v>128</v>
      </c>
      <c r="G665" s="310">
        <v>2</v>
      </c>
      <c r="H665" s="311">
        <v>95</v>
      </c>
      <c r="I665" s="311">
        <v>95</v>
      </c>
      <c r="J665" s="311">
        <v>3800</v>
      </c>
      <c r="K665" s="286">
        <f t="shared" si="11"/>
        <v>40</v>
      </c>
      <c r="L665" s="286">
        <f t="shared" si="11"/>
        <v>40</v>
      </c>
      <c r="M665" s="313"/>
    </row>
    <row r="666" spans="1:13" x14ac:dyDescent="0.3">
      <c r="A666" s="307"/>
      <c r="B666" s="308"/>
      <c r="C666" s="308"/>
      <c r="D666" s="308"/>
      <c r="E666" s="308"/>
      <c r="F666" s="309" t="s">
        <v>129</v>
      </c>
      <c r="G666" s="310">
        <v>2</v>
      </c>
      <c r="H666" s="314"/>
      <c r="I666" s="314"/>
      <c r="J666" s="314"/>
      <c r="K666" s="286" t="str">
        <f t="shared" si="11"/>
        <v/>
      </c>
      <c r="L666" s="286" t="str">
        <f t="shared" si="11"/>
        <v/>
      </c>
      <c r="M666" s="313"/>
    </row>
    <row r="667" spans="1:13" x14ac:dyDescent="0.3">
      <c r="A667" s="307"/>
      <c r="B667" s="308"/>
      <c r="C667" s="308"/>
      <c r="D667" s="308"/>
      <c r="E667" s="308"/>
      <c r="F667" s="309" t="s">
        <v>132</v>
      </c>
      <c r="G667" s="310">
        <v>5</v>
      </c>
      <c r="H667" s="311">
        <v>97.15</v>
      </c>
      <c r="I667" s="311">
        <v>97.15</v>
      </c>
      <c r="J667" s="311">
        <v>769.49374999999998</v>
      </c>
      <c r="K667" s="286">
        <f t="shared" si="11"/>
        <v>7.9206767884714351</v>
      </c>
      <c r="L667" s="286">
        <f t="shared" si="11"/>
        <v>7.9206767884714351</v>
      </c>
      <c r="M667" s="313"/>
    </row>
    <row r="668" spans="1:13" x14ac:dyDescent="0.3">
      <c r="A668" s="307"/>
      <c r="B668" s="308"/>
      <c r="C668" s="308"/>
      <c r="D668" s="308"/>
      <c r="E668" s="308"/>
      <c r="F668" s="309" t="s">
        <v>133</v>
      </c>
      <c r="G668" s="310">
        <v>1.1858407079646018</v>
      </c>
      <c r="H668" s="311">
        <v>5.9292035398230087</v>
      </c>
      <c r="I668" s="311">
        <v>5.9292035398230087</v>
      </c>
      <c r="J668" s="311">
        <v>237.16814159292034</v>
      </c>
      <c r="K668" s="286">
        <f t="shared" si="11"/>
        <v>40</v>
      </c>
      <c r="L668" s="286">
        <f t="shared" si="11"/>
        <v>40</v>
      </c>
      <c r="M668" s="313"/>
    </row>
    <row r="669" spans="1:13" x14ac:dyDescent="0.3">
      <c r="A669" s="307"/>
      <c r="B669" s="308"/>
      <c r="C669" s="308"/>
      <c r="D669" s="308"/>
      <c r="E669" s="308"/>
      <c r="F669" s="309" t="s">
        <v>123</v>
      </c>
      <c r="G669" s="310">
        <v>12.968449403616777</v>
      </c>
      <c r="H669" s="311">
        <v>215.03572527895346</v>
      </c>
      <c r="I669" s="311">
        <v>213.3400731050404</v>
      </c>
      <c r="J669" s="311">
        <v>4891.4445002885723</v>
      </c>
      <c r="K669" s="286">
        <f t="shared" si="11"/>
        <v>22.747124897238276</v>
      </c>
      <c r="L669" s="286">
        <f t="shared" si="11"/>
        <v>22.927921740610888</v>
      </c>
      <c r="M669" s="313"/>
    </row>
    <row r="670" spans="1:13" x14ac:dyDescent="0.3">
      <c r="A670" s="307"/>
      <c r="B670" s="308"/>
      <c r="C670" s="308"/>
      <c r="D670" s="308" t="s">
        <v>42</v>
      </c>
      <c r="E670" s="308" t="s">
        <v>125</v>
      </c>
      <c r="F670" s="309" t="s">
        <v>137</v>
      </c>
      <c r="G670" s="310">
        <v>1.1304347826086956</v>
      </c>
      <c r="H670" s="311">
        <v>5.6521739130434776</v>
      </c>
      <c r="I670" s="311">
        <v>5.6521739130434776</v>
      </c>
      <c r="J670" s="311">
        <v>11.304347826086955</v>
      </c>
      <c r="K670" s="286">
        <f t="shared" si="11"/>
        <v>2</v>
      </c>
      <c r="L670" s="286">
        <f t="shared" si="11"/>
        <v>2</v>
      </c>
      <c r="M670" s="313"/>
    </row>
    <row r="671" spans="1:13" x14ac:dyDescent="0.3">
      <c r="A671" s="307"/>
      <c r="B671" s="308"/>
      <c r="C671" s="308"/>
      <c r="D671" s="308"/>
      <c r="E671" s="308"/>
      <c r="F671" s="309" t="s">
        <v>138</v>
      </c>
      <c r="G671" s="310">
        <v>1</v>
      </c>
      <c r="H671" s="311">
        <v>22</v>
      </c>
      <c r="I671" s="311">
        <v>22</v>
      </c>
      <c r="J671" s="311">
        <v>600</v>
      </c>
      <c r="K671" s="286">
        <f t="shared" si="11"/>
        <v>27.272727272727273</v>
      </c>
      <c r="L671" s="286">
        <f t="shared" si="11"/>
        <v>27.272727272727273</v>
      </c>
      <c r="M671" s="313"/>
    </row>
    <row r="672" spans="1:13" x14ac:dyDescent="0.3">
      <c r="A672" s="307"/>
      <c r="B672" s="308"/>
      <c r="C672" s="308"/>
      <c r="D672" s="308"/>
      <c r="E672" s="308"/>
      <c r="F672" s="309" t="s">
        <v>140</v>
      </c>
      <c r="G672" s="310">
        <v>1</v>
      </c>
      <c r="H672" s="311">
        <v>40</v>
      </c>
      <c r="I672" s="311">
        <v>40</v>
      </c>
      <c r="J672" s="311">
        <v>312</v>
      </c>
      <c r="K672" s="286">
        <f t="shared" si="11"/>
        <v>7.8</v>
      </c>
      <c r="L672" s="286">
        <f t="shared" si="11"/>
        <v>7.8</v>
      </c>
      <c r="M672" s="313"/>
    </row>
    <row r="673" spans="1:13" x14ac:dyDescent="0.3">
      <c r="A673" s="307"/>
      <c r="B673" s="308"/>
      <c r="C673" s="308"/>
      <c r="D673" s="308"/>
      <c r="E673" s="308"/>
      <c r="F673" s="309" t="s">
        <v>123</v>
      </c>
      <c r="G673" s="310">
        <v>3.1304347826086953</v>
      </c>
      <c r="H673" s="311">
        <v>67.65217391304347</v>
      </c>
      <c r="I673" s="311">
        <v>67.65217391304347</v>
      </c>
      <c r="J673" s="311">
        <v>923.30434782608677</v>
      </c>
      <c r="K673" s="286">
        <f t="shared" si="11"/>
        <v>13.647814910025707</v>
      </c>
      <c r="L673" s="286">
        <f t="shared" si="11"/>
        <v>13.647814910025707</v>
      </c>
      <c r="M673" s="313"/>
    </row>
    <row r="674" spans="1:13" x14ac:dyDescent="0.3">
      <c r="A674" s="307"/>
      <c r="B674" s="308"/>
      <c r="C674" s="308"/>
      <c r="D674" s="308" t="s">
        <v>7</v>
      </c>
      <c r="E674" s="308" t="s">
        <v>125</v>
      </c>
      <c r="F674" s="309" t="s">
        <v>175</v>
      </c>
      <c r="G674" s="310">
        <v>3.1636363636363631</v>
      </c>
      <c r="H674" s="311">
        <v>30.581818181818178</v>
      </c>
      <c r="I674" s="311">
        <v>30.581818181818178</v>
      </c>
      <c r="J674" s="311">
        <v>50.61818181818181</v>
      </c>
      <c r="K674" s="286">
        <f t="shared" si="11"/>
        <v>1.6551724137931034</v>
      </c>
      <c r="L674" s="286">
        <f t="shared" si="11"/>
        <v>1.6551724137931034</v>
      </c>
      <c r="M674" s="312">
        <v>13.18181818181818</v>
      </c>
    </row>
    <row r="675" spans="1:13" x14ac:dyDescent="0.3">
      <c r="A675" s="307"/>
      <c r="B675" s="308"/>
      <c r="C675" s="308"/>
      <c r="D675" s="308"/>
      <c r="E675" s="308"/>
      <c r="F675" s="309" t="s">
        <v>176</v>
      </c>
      <c r="G675" s="310">
        <v>1.2777777777777777</v>
      </c>
      <c r="H675" s="311">
        <v>5.1749999999999998</v>
      </c>
      <c r="I675" s="311">
        <v>5.1749999999999998</v>
      </c>
      <c r="J675" s="311">
        <v>12.777777777777777</v>
      </c>
      <c r="K675" s="286">
        <f t="shared" si="11"/>
        <v>2.4691358024691357</v>
      </c>
      <c r="L675" s="286">
        <f t="shared" si="11"/>
        <v>2.4691358024691357</v>
      </c>
      <c r="M675" s="313"/>
    </row>
    <row r="676" spans="1:13" x14ac:dyDescent="0.3">
      <c r="A676" s="307"/>
      <c r="B676" s="308"/>
      <c r="C676" s="308"/>
      <c r="D676" s="308"/>
      <c r="E676" s="308"/>
      <c r="F676" s="309" t="s">
        <v>123</v>
      </c>
      <c r="G676" s="310">
        <v>4.4414141414141408</v>
      </c>
      <c r="H676" s="311">
        <v>35.756818181818176</v>
      </c>
      <c r="I676" s="311">
        <v>35.756818181818176</v>
      </c>
      <c r="J676" s="311">
        <v>63.395959595959589</v>
      </c>
      <c r="K676" s="286">
        <f t="shared" ref="K676:L739" si="12">IFERROR($J676/H676,"")</f>
        <v>1.7729754161458224</v>
      </c>
      <c r="L676" s="286">
        <f t="shared" si="12"/>
        <v>1.7729754161458224</v>
      </c>
      <c r="M676" s="312">
        <v>13.18181818181818</v>
      </c>
    </row>
    <row r="677" spans="1:13" x14ac:dyDescent="0.3">
      <c r="A677" s="307"/>
      <c r="B677" s="308"/>
      <c r="C677" s="308"/>
      <c r="D677" s="308" t="s">
        <v>48</v>
      </c>
      <c r="E677" s="308" t="s">
        <v>125</v>
      </c>
      <c r="F677" s="309" t="s">
        <v>210</v>
      </c>
      <c r="G677" s="310">
        <v>4</v>
      </c>
      <c r="H677" s="311">
        <v>89</v>
      </c>
      <c r="I677" s="311">
        <v>88</v>
      </c>
      <c r="J677" s="311">
        <v>3464.5</v>
      </c>
      <c r="K677" s="286">
        <f t="shared" si="12"/>
        <v>38.926966292134829</v>
      </c>
      <c r="L677" s="286">
        <f t="shared" si="12"/>
        <v>39.36931818181818</v>
      </c>
      <c r="M677" s="312">
        <v>200</v>
      </c>
    </row>
    <row r="678" spans="1:13" x14ac:dyDescent="0.3">
      <c r="A678" s="307"/>
      <c r="B678" s="308"/>
      <c r="C678" s="308"/>
      <c r="D678" s="308"/>
      <c r="E678" s="308"/>
      <c r="F678" s="309" t="s">
        <v>212</v>
      </c>
      <c r="G678" s="310">
        <v>2</v>
      </c>
      <c r="H678" s="311">
        <v>79</v>
      </c>
      <c r="I678" s="311">
        <v>79</v>
      </c>
      <c r="J678" s="311">
        <v>79</v>
      </c>
      <c r="K678" s="286">
        <f t="shared" si="12"/>
        <v>1</v>
      </c>
      <c r="L678" s="286">
        <f t="shared" si="12"/>
        <v>1</v>
      </c>
      <c r="M678" s="313"/>
    </row>
    <row r="679" spans="1:13" x14ac:dyDescent="0.3">
      <c r="A679" s="307"/>
      <c r="B679" s="308"/>
      <c r="C679" s="308"/>
      <c r="D679" s="308"/>
      <c r="E679" s="308"/>
      <c r="F679" s="309" t="s">
        <v>215</v>
      </c>
      <c r="G679" s="310">
        <v>1.3787878787878789</v>
      </c>
      <c r="H679" s="314"/>
      <c r="I679" s="314"/>
      <c r="J679" s="314"/>
      <c r="K679" s="286" t="str">
        <f t="shared" si="12"/>
        <v/>
      </c>
      <c r="L679" s="286" t="str">
        <f t="shared" si="12"/>
        <v/>
      </c>
      <c r="M679" s="312">
        <v>6.8939393939393936</v>
      </c>
    </row>
    <row r="680" spans="1:13" x14ac:dyDescent="0.3">
      <c r="A680" s="307"/>
      <c r="B680" s="308"/>
      <c r="C680" s="308"/>
      <c r="D680" s="308"/>
      <c r="E680" s="308"/>
      <c r="F680" s="309" t="s">
        <v>216</v>
      </c>
      <c r="G680" s="310">
        <v>1.0454545454545454</v>
      </c>
      <c r="H680" s="311">
        <v>43.909090909090907</v>
      </c>
      <c r="I680" s="311">
        <v>43.909090909090907</v>
      </c>
      <c r="J680" s="311">
        <v>522.72727272727275</v>
      </c>
      <c r="K680" s="286">
        <f t="shared" si="12"/>
        <v>11.904761904761905</v>
      </c>
      <c r="L680" s="286">
        <f t="shared" si="12"/>
        <v>11.904761904761905</v>
      </c>
      <c r="M680" s="313"/>
    </row>
    <row r="681" spans="1:13" x14ac:dyDescent="0.3">
      <c r="A681" s="307"/>
      <c r="B681" s="308"/>
      <c r="C681" s="308"/>
      <c r="D681" s="308"/>
      <c r="E681" s="308"/>
      <c r="F681" s="309" t="s">
        <v>218</v>
      </c>
      <c r="G681" s="310">
        <v>5</v>
      </c>
      <c r="H681" s="311">
        <v>433</v>
      </c>
      <c r="I681" s="311">
        <v>433</v>
      </c>
      <c r="J681" s="311">
        <v>3539.25</v>
      </c>
      <c r="K681" s="286">
        <f t="shared" si="12"/>
        <v>8.1737875288683597</v>
      </c>
      <c r="L681" s="286">
        <f t="shared" si="12"/>
        <v>8.1737875288683597</v>
      </c>
      <c r="M681" s="313"/>
    </row>
    <row r="682" spans="1:13" x14ac:dyDescent="0.3">
      <c r="A682" s="307"/>
      <c r="B682" s="308"/>
      <c r="C682" s="308"/>
      <c r="D682" s="308"/>
      <c r="E682" s="308"/>
      <c r="F682" s="309" t="s">
        <v>219</v>
      </c>
      <c r="G682" s="310">
        <v>1</v>
      </c>
      <c r="H682" s="311">
        <v>10</v>
      </c>
      <c r="I682" s="311">
        <v>10</v>
      </c>
      <c r="J682" s="311">
        <v>400</v>
      </c>
      <c r="K682" s="286">
        <f t="shared" si="12"/>
        <v>40</v>
      </c>
      <c r="L682" s="286">
        <f t="shared" si="12"/>
        <v>40</v>
      </c>
      <c r="M682" s="313"/>
    </row>
    <row r="683" spans="1:13" x14ac:dyDescent="0.3">
      <c r="A683" s="307"/>
      <c r="B683" s="308"/>
      <c r="C683" s="308"/>
      <c r="D683" s="308"/>
      <c r="E683" s="308"/>
      <c r="F683" s="309" t="s">
        <v>224</v>
      </c>
      <c r="G683" s="310">
        <v>1.2068965517241379</v>
      </c>
      <c r="H683" s="311">
        <v>24.137931034482758</v>
      </c>
      <c r="I683" s="311">
        <v>24.137931034482758</v>
      </c>
      <c r="J683" s="311">
        <v>965.51724137931035</v>
      </c>
      <c r="K683" s="286">
        <f t="shared" si="12"/>
        <v>40</v>
      </c>
      <c r="L683" s="286">
        <f t="shared" si="12"/>
        <v>40</v>
      </c>
      <c r="M683" s="313"/>
    </row>
    <row r="684" spans="1:13" x14ac:dyDescent="0.3">
      <c r="A684" s="307"/>
      <c r="B684" s="308"/>
      <c r="C684" s="308"/>
      <c r="D684" s="308"/>
      <c r="E684" s="308"/>
      <c r="F684" s="309" t="s">
        <v>123</v>
      </c>
      <c r="G684" s="310">
        <v>15.631138975966563</v>
      </c>
      <c r="H684" s="311">
        <v>679.04702194357378</v>
      </c>
      <c r="I684" s="311">
        <v>678.04702194357367</v>
      </c>
      <c r="J684" s="311">
        <v>8970.9945141065837</v>
      </c>
      <c r="K684" s="286">
        <f t="shared" si="12"/>
        <v>13.211153608228384</v>
      </c>
      <c r="L684" s="286">
        <f t="shared" si="12"/>
        <v>13.230637734226551</v>
      </c>
      <c r="M684" s="312">
        <v>206.89393939393941</v>
      </c>
    </row>
    <row r="685" spans="1:13" x14ac:dyDescent="0.3">
      <c r="A685" s="307"/>
      <c r="B685" s="308" t="s">
        <v>119</v>
      </c>
      <c r="C685" s="308" t="s">
        <v>8</v>
      </c>
      <c r="D685" s="308" t="s">
        <v>41</v>
      </c>
      <c r="E685" s="308" t="s">
        <v>125</v>
      </c>
      <c r="F685" s="309" t="s">
        <v>127</v>
      </c>
      <c r="G685" s="310">
        <v>1.0869565217391304</v>
      </c>
      <c r="H685" s="311">
        <v>13.043478260869565</v>
      </c>
      <c r="I685" s="311">
        <v>13.043478260869565</v>
      </c>
      <c r="J685" s="311">
        <v>109.76086956521738</v>
      </c>
      <c r="K685" s="286">
        <f t="shared" si="12"/>
        <v>8.4149999999999991</v>
      </c>
      <c r="L685" s="286">
        <f t="shared" si="12"/>
        <v>8.4149999999999991</v>
      </c>
      <c r="M685" s="313"/>
    </row>
    <row r="686" spans="1:13" x14ac:dyDescent="0.3">
      <c r="A686" s="307"/>
      <c r="B686" s="308"/>
      <c r="C686" s="308"/>
      <c r="D686" s="308"/>
      <c r="E686" s="308"/>
      <c r="F686" s="309" t="s">
        <v>129</v>
      </c>
      <c r="G686" s="310">
        <v>1</v>
      </c>
      <c r="H686" s="314"/>
      <c r="I686" s="314"/>
      <c r="J686" s="314"/>
      <c r="K686" s="286" t="str">
        <f t="shared" si="12"/>
        <v/>
      </c>
      <c r="L686" s="286" t="str">
        <f t="shared" si="12"/>
        <v/>
      </c>
      <c r="M686" s="313"/>
    </row>
    <row r="687" spans="1:13" x14ac:dyDescent="0.3">
      <c r="A687" s="307"/>
      <c r="B687" s="308"/>
      <c r="C687" s="308"/>
      <c r="D687" s="308"/>
      <c r="E687" s="308"/>
      <c r="F687" s="309" t="s">
        <v>136</v>
      </c>
      <c r="G687" s="310">
        <v>1</v>
      </c>
      <c r="H687" s="311">
        <v>1</v>
      </c>
      <c r="I687" s="311">
        <v>1</v>
      </c>
      <c r="J687" s="311">
        <v>10.098000000000001</v>
      </c>
      <c r="K687" s="286">
        <f t="shared" si="12"/>
        <v>10.098000000000001</v>
      </c>
      <c r="L687" s="286">
        <f t="shared" si="12"/>
        <v>10.098000000000001</v>
      </c>
      <c r="M687" s="313"/>
    </row>
    <row r="688" spans="1:13" x14ac:dyDescent="0.3">
      <c r="A688" s="307"/>
      <c r="B688" s="308"/>
      <c r="C688" s="308"/>
      <c r="D688" s="308"/>
      <c r="E688" s="308"/>
      <c r="F688" s="309" t="s">
        <v>123</v>
      </c>
      <c r="G688" s="310">
        <v>3.0869565217391299</v>
      </c>
      <c r="H688" s="311">
        <v>14.043478260869565</v>
      </c>
      <c r="I688" s="311">
        <v>14.043478260869565</v>
      </c>
      <c r="J688" s="311">
        <v>119.85886956521738</v>
      </c>
      <c r="K688" s="286">
        <f t="shared" si="12"/>
        <v>8.5348421052631576</v>
      </c>
      <c r="L688" s="286">
        <f t="shared" si="12"/>
        <v>8.5348421052631576</v>
      </c>
      <c r="M688" s="313"/>
    </row>
    <row r="689" spans="1:13" x14ac:dyDescent="0.3">
      <c r="A689" s="307"/>
      <c r="B689" s="308"/>
      <c r="C689" s="308"/>
      <c r="D689" s="308" t="s">
        <v>42</v>
      </c>
      <c r="E689" s="308" t="s">
        <v>125</v>
      </c>
      <c r="F689" s="309" t="s">
        <v>140</v>
      </c>
      <c r="G689" s="310">
        <v>2</v>
      </c>
      <c r="H689" s="311">
        <v>18</v>
      </c>
      <c r="I689" s="311">
        <v>18</v>
      </c>
      <c r="J689" s="311">
        <v>536.1</v>
      </c>
      <c r="K689" s="286">
        <f t="shared" si="12"/>
        <v>29.783333333333335</v>
      </c>
      <c r="L689" s="286">
        <f t="shared" si="12"/>
        <v>29.783333333333335</v>
      </c>
      <c r="M689" s="313"/>
    </row>
    <row r="690" spans="1:13" x14ac:dyDescent="0.3">
      <c r="A690" s="307"/>
      <c r="B690" s="308"/>
      <c r="C690" s="308"/>
      <c r="D690" s="308"/>
      <c r="E690" s="308"/>
      <c r="F690" s="309" t="s">
        <v>123</v>
      </c>
      <c r="G690" s="310">
        <v>2</v>
      </c>
      <c r="H690" s="311">
        <v>18</v>
      </c>
      <c r="I690" s="311">
        <v>18</v>
      </c>
      <c r="J690" s="311">
        <v>536.1</v>
      </c>
      <c r="K690" s="286">
        <f t="shared" si="12"/>
        <v>29.783333333333335</v>
      </c>
      <c r="L690" s="286">
        <f t="shared" si="12"/>
        <v>29.783333333333335</v>
      </c>
      <c r="M690" s="313"/>
    </row>
    <row r="691" spans="1:13" x14ac:dyDescent="0.3">
      <c r="A691" s="307"/>
      <c r="B691" s="308"/>
      <c r="C691" s="308"/>
      <c r="D691" s="308" t="s">
        <v>7</v>
      </c>
      <c r="E691" s="308" t="s">
        <v>125</v>
      </c>
      <c r="F691" s="309" t="s">
        <v>174</v>
      </c>
      <c r="G691" s="310">
        <v>1</v>
      </c>
      <c r="H691" s="311">
        <v>30</v>
      </c>
      <c r="I691" s="311">
        <v>30</v>
      </c>
      <c r="J691" s="311">
        <v>302.93998718261719</v>
      </c>
      <c r="K691" s="286">
        <f t="shared" si="12"/>
        <v>10.097999572753906</v>
      </c>
      <c r="L691" s="286">
        <f t="shared" si="12"/>
        <v>10.097999572753906</v>
      </c>
      <c r="M691" s="313"/>
    </row>
    <row r="692" spans="1:13" x14ac:dyDescent="0.3">
      <c r="A692" s="307"/>
      <c r="B692" s="308"/>
      <c r="C692" s="308"/>
      <c r="D692" s="308"/>
      <c r="E692" s="308"/>
      <c r="F692" s="309" t="s">
        <v>123</v>
      </c>
      <c r="G692" s="310">
        <v>1</v>
      </c>
      <c r="H692" s="311">
        <v>30</v>
      </c>
      <c r="I692" s="311">
        <v>30</v>
      </c>
      <c r="J692" s="311">
        <v>302.93998718261719</v>
      </c>
      <c r="K692" s="286">
        <f t="shared" si="12"/>
        <v>10.097999572753906</v>
      </c>
      <c r="L692" s="286">
        <f t="shared" si="12"/>
        <v>10.097999572753906</v>
      </c>
      <c r="M692" s="313"/>
    </row>
    <row r="693" spans="1:13" x14ac:dyDescent="0.3">
      <c r="A693" s="307"/>
      <c r="B693" s="308"/>
      <c r="C693" s="308"/>
      <c r="D693" s="308" t="s">
        <v>45</v>
      </c>
      <c r="E693" s="308" t="s">
        <v>125</v>
      </c>
      <c r="F693" s="309" t="s">
        <v>180</v>
      </c>
      <c r="G693" s="310">
        <v>1.2222222222222223</v>
      </c>
      <c r="H693" s="311">
        <v>0.91666666666666674</v>
      </c>
      <c r="I693" s="311">
        <v>0.91666666666666674</v>
      </c>
      <c r="J693" s="311">
        <v>5.7683999999999997</v>
      </c>
      <c r="K693" s="286">
        <f t="shared" si="12"/>
        <v>6.2927999999999988</v>
      </c>
      <c r="L693" s="286">
        <f t="shared" si="12"/>
        <v>6.2927999999999988</v>
      </c>
      <c r="M693" s="312">
        <v>2.4035000000000002</v>
      </c>
    </row>
    <row r="694" spans="1:13" x14ac:dyDescent="0.3">
      <c r="A694" s="307"/>
      <c r="B694" s="308"/>
      <c r="C694" s="308"/>
      <c r="D694" s="308"/>
      <c r="E694" s="308"/>
      <c r="F694" s="309" t="s">
        <v>123</v>
      </c>
      <c r="G694" s="310">
        <v>1.2222222222222223</v>
      </c>
      <c r="H694" s="311">
        <v>0.91666666666666674</v>
      </c>
      <c r="I694" s="311">
        <v>0.91666666666666674</v>
      </c>
      <c r="J694" s="311">
        <v>5.7683999999999997</v>
      </c>
      <c r="K694" s="286">
        <f t="shared" si="12"/>
        <v>6.2927999999999988</v>
      </c>
      <c r="L694" s="286">
        <f t="shared" si="12"/>
        <v>6.2927999999999988</v>
      </c>
      <c r="M694" s="312">
        <v>2.4035000000000002</v>
      </c>
    </row>
    <row r="695" spans="1:13" x14ac:dyDescent="0.3">
      <c r="A695" s="307"/>
      <c r="B695" s="308"/>
      <c r="C695" s="308"/>
      <c r="D695" s="308" t="s">
        <v>48</v>
      </c>
      <c r="E695" s="308" t="s">
        <v>125</v>
      </c>
      <c r="F695" s="309" t="s">
        <v>212</v>
      </c>
      <c r="G695" s="310">
        <v>2</v>
      </c>
      <c r="H695" s="311">
        <v>1.5</v>
      </c>
      <c r="I695" s="311">
        <v>1.5</v>
      </c>
      <c r="J695" s="311">
        <v>17.5032</v>
      </c>
      <c r="K695" s="286">
        <f t="shared" si="12"/>
        <v>11.668799999999999</v>
      </c>
      <c r="L695" s="286">
        <f t="shared" si="12"/>
        <v>11.668799999999999</v>
      </c>
      <c r="M695" s="313"/>
    </row>
    <row r="696" spans="1:13" x14ac:dyDescent="0.3">
      <c r="A696" s="307"/>
      <c r="B696" s="308"/>
      <c r="C696" s="308"/>
      <c r="D696" s="308"/>
      <c r="E696" s="308"/>
      <c r="F696" s="309" t="s">
        <v>215</v>
      </c>
      <c r="G696" s="310">
        <v>1.3787878787878789</v>
      </c>
      <c r="H696" s="314"/>
      <c r="I696" s="314"/>
      <c r="J696" s="314"/>
      <c r="K696" s="286" t="str">
        <f t="shared" si="12"/>
        <v/>
      </c>
      <c r="L696" s="286" t="str">
        <f t="shared" si="12"/>
        <v/>
      </c>
      <c r="M696" s="313"/>
    </row>
    <row r="697" spans="1:13" x14ac:dyDescent="0.3">
      <c r="A697" s="307"/>
      <c r="B697" s="308"/>
      <c r="C697" s="308"/>
      <c r="D697" s="308"/>
      <c r="E697" s="308"/>
      <c r="F697" s="309" t="s">
        <v>216</v>
      </c>
      <c r="G697" s="310">
        <v>4.1818181818181817</v>
      </c>
      <c r="H697" s="311">
        <v>6.795454545454545</v>
      </c>
      <c r="I697" s="311">
        <v>6.795454545454545</v>
      </c>
      <c r="J697" s="311">
        <v>44.280749776666823</v>
      </c>
      <c r="K697" s="286">
        <f t="shared" si="12"/>
        <v>6.5162307363656868</v>
      </c>
      <c r="L697" s="286">
        <f t="shared" si="12"/>
        <v>6.5162307363656868</v>
      </c>
      <c r="M697" s="313"/>
    </row>
    <row r="698" spans="1:13" x14ac:dyDescent="0.3">
      <c r="A698" s="307"/>
      <c r="B698" s="308"/>
      <c r="C698" s="308"/>
      <c r="D698" s="308"/>
      <c r="E698" s="308"/>
      <c r="F698" s="309" t="s">
        <v>217</v>
      </c>
      <c r="G698" s="310">
        <v>5</v>
      </c>
      <c r="H698" s="311">
        <v>9.75</v>
      </c>
      <c r="I698" s="311">
        <v>9.5</v>
      </c>
      <c r="J698" s="311">
        <v>118.371</v>
      </c>
      <c r="K698" s="286">
        <f t="shared" si="12"/>
        <v>12.140615384615383</v>
      </c>
      <c r="L698" s="286">
        <f t="shared" si="12"/>
        <v>12.460105263157894</v>
      </c>
      <c r="M698" s="313"/>
    </row>
    <row r="699" spans="1:13" x14ac:dyDescent="0.3">
      <c r="A699" s="307"/>
      <c r="B699" s="308"/>
      <c r="C699" s="308"/>
      <c r="D699" s="308"/>
      <c r="E699" s="308"/>
      <c r="F699" s="309" t="s">
        <v>218</v>
      </c>
      <c r="G699" s="310">
        <v>1</v>
      </c>
      <c r="H699" s="311">
        <v>1</v>
      </c>
      <c r="I699" s="311">
        <v>1</v>
      </c>
      <c r="J699" s="311">
        <v>11.22</v>
      </c>
      <c r="K699" s="286">
        <f t="shared" si="12"/>
        <v>11.22</v>
      </c>
      <c r="L699" s="286">
        <f t="shared" si="12"/>
        <v>11.22</v>
      </c>
      <c r="M699" s="313"/>
    </row>
    <row r="700" spans="1:13" x14ac:dyDescent="0.3">
      <c r="A700" s="307"/>
      <c r="B700" s="308"/>
      <c r="C700" s="308"/>
      <c r="D700" s="308"/>
      <c r="E700" s="308"/>
      <c r="F700" s="309" t="s">
        <v>219</v>
      </c>
      <c r="G700" s="310">
        <v>2</v>
      </c>
      <c r="H700" s="311">
        <v>1.5</v>
      </c>
      <c r="I700" s="311">
        <v>0.5</v>
      </c>
      <c r="J700" s="311">
        <v>22.44</v>
      </c>
      <c r="K700" s="286">
        <f t="shared" si="12"/>
        <v>14.96</v>
      </c>
      <c r="L700" s="286">
        <f t="shared" si="12"/>
        <v>44.88</v>
      </c>
      <c r="M700" s="313"/>
    </row>
    <row r="701" spans="1:13" x14ac:dyDescent="0.3">
      <c r="A701" s="307"/>
      <c r="B701" s="308"/>
      <c r="C701" s="308"/>
      <c r="D701" s="308"/>
      <c r="E701" s="308"/>
      <c r="F701" s="309" t="s">
        <v>221</v>
      </c>
      <c r="G701" s="310">
        <v>1</v>
      </c>
      <c r="H701" s="311">
        <v>1.5</v>
      </c>
      <c r="I701" s="311">
        <v>1.5</v>
      </c>
      <c r="J701" s="311">
        <v>28.05</v>
      </c>
      <c r="K701" s="286">
        <f t="shared" si="12"/>
        <v>18.7</v>
      </c>
      <c r="L701" s="286">
        <f t="shared" si="12"/>
        <v>18.7</v>
      </c>
      <c r="M701" s="313"/>
    </row>
    <row r="702" spans="1:13" x14ac:dyDescent="0.3">
      <c r="A702" s="307"/>
      <c r="B702" s="308"/>
      <c r="C702" s="308"/>
      <c r="D702" s="308"/>
      <c r="E702" s="308"/>
      <c r="F702" s="309" t="s">
        <v>123</v>
      </c>
      <c r="G702" s="310">
        <v>16.560606060606062</v>
      </c>
      <c r="H702" s="311">
        <v>22.045454545454543</v>
      </c>
      <c r="I702" s="311">
        <v>20.795454545454547</v>
      </c>
      <c r="J702" s="311">
        <v>241.86494977666683</v>
      </c>
      <c r="K702" s="286">
        <f t="shared" si="12"/>
        <v>10.971193598116848</v>
      </c>
      <c r="L702" s="286">
        <f t="shared" si="12"/>
        <v>11.630664251555563</v>
      </c>
      <c r="M702" s="313"/>
    </row>
    <row r="703" spans="1:13" x14ac:dyDescent="0.3">
      <c r="A703" s="307"/>
      <c r="B703" s="308" t="s">
        <v>120</v>
      </c>
      <c r="C703" s="308" t="s">
        <v>8</v>
      </c>
      <c r="D703" s="308" t="s">
        <v>41</v>
      </c>
      <c r="E703" s="308" t="s">
        <v>125</v>
      </c>
      <c r="F703" s="309" t="s">
        <v>126</v>
      </c>
      <c r="G703" s="310">
        <v>1.6956521739130435</v>
      </c>
      <c r="H703" s="311">
        <v>8.4782608695652169</v>
      </c>
      <c r="I703" s="311">
        <v>8.4782608695652169</v>
      </c>
      <c r="J703" s="311">
        <v>3.3913043478260869</v>
      </c>
      <c r="K703" s="286">
        <f t="shared" si="12"/>
        <v>0.4</v>
      </c>
      <c r="L703" s="286">
        <f t="shared" si="12"/>
        <v>0.4</v>
      </c>
      <c r="M703" s="312">
        <v>3.3913043478260869</v>
      </c>
    </row>
    <row r="704" spans="1:13" x14ac:dyDescent="0.3">
      <c r="A704" s="307"/>
      <c r="B704" s="308"/>
      <c r="C704" s="308"/>
      <c r="D704" s="308"/>
      <c r="E704" s="308"/>
      <c r="F704" s="309" t="s">
        <v>132</v>
      </c>
      <c r="G704" s="310">
        <v>1</v>
      </c>
      <c r="H704" s="314"/>
      <c r="I704" s="314"/>
      <c r="J704" s="314"/>
      <c r="K704" s="286" t="str">
        <f t="shared" si="12"/>
        <v/>
      </c>
      <c r="L704" s="286" t="str">
        <f t="shared" si="12"/>
        <v/>
      </c>
      <c r="M704" s="313"/>
    </row>
    <row r="705" spans="1:13" x14ac:dyDescent="0.3">
      <c r="A705" s="307"/>
      <c r="B705" s="308"/>
      <c r="C705" s="308"/>
      <c r="D705" s="308"/>
      <c r="E705" s="308"/>
      <c r="F705" s="309" t="s">
        <v>136</v>
      </c>
      <c r="G705" s="310">
        <v>1</v>
      </c>
      <c r="H705" s="311">
        <v>2</v>
      </c>
      <c r="I705" s="311">
        <v>2</v>
      </c>
      <c r="J705" s="311">
        <v>2.5</v>
      </c>
      <c r="K705" s="286">
        <f t="shared" si="12"/>
        <v>1.25</v>
      </c>
      <c r="L705" s="286">
        <f t="shared" si="12"/>
        <v>1.25</v>
      </c>
      <c r="M705" s="312">
        <v>2.5</v>
      </c>
    </row>
    <row r="706" spans="1:13" x14ac:dyDescent="0.3">
      <c r="A706" s="307"/>
      <c r="B706" s="308"/>
      <c r="C706" s="308"/>
      <c r="D706" s="308"/>
      <c r="E706" s="308"/>
      <c r="F706" s="309" t="s">
        <v>123</v>
      </c>
      <c r="G706" s="310">
        <v>3.695652173913043</v>
      </c>
      <c r="H706" s="311">
        <v>10.478260869565217</v>
      </c>
      <c r="I706" s="311">
        <v>10.478260869565217</v>
      </c>
      <c r="J706" s="311">
        <v>5.8913043478260869</v>
      </c>
      <c r="K706" s="286">
        <f t="shared" si="12"/>
        <v>0.56224066390041494</v>
      </c>
      <c r="L706" s="286">
        <f t="shared" si="12"/>
        <v>0.56224066390041494</v>
      </c>
      <c r="M706" s="312">
        <v>5.8913043478260869</v>
      </c>
    </row>
    <row r="707" spans="1:13" x14ac:dyDescent="0.3">
      <c r="A707" s="307"/>
      <c r="B707" s="308"/>
      <c r="C707" s="308"/>
      <c r="D707" s="308" t="s">
        <v>48</v>
      </c>
      <c r="E707" s="308" t="s">
        <v>125</v>
      </c>
      <c r="F707" s="309" t="s">
        <v>218</v>
      </c>
      <c r="G707" s="310">
        <v>1</v>
      </c>
      <c r="H707" s="311">
        <v>50</v>
      </c>
      <c r="I707" s="311">
        <v>50</v>
      </c>
      <c r="J707" s="311">
        <v>100</v>
      </c>
      <c r="K707" s="286">
        <f t="shared" si="12"/>
        <v>2</v>
      </c>
      <c r="L707" s="286">
        <f t="shared" si="12"/>
        <v>2</v>
      </c>
      <c r="M707" s="312">
        <v>100</v>
      </c>
    </row>
    <row r="708" spans="1:13" x14ac:dyDescent="0.3">
      <c r="A708" s="307"/>
      <c r="B708" s="308"/>
      <c r="C708" s="308"/>
      <c r="D708" s="308"/>
      <c r="E708" s="308"/>
      <c r="F708" s="309" t="s">
        <v>219</v>
      </c>
      <c r="G708" s="310">
        <v>1</v>
      </c>
      <c r="H708" s="314"/>
      <c r="I708" s="314"/>
      <c r="J708" s="314"/>
      <c r="K708" s="286" t="str">
        <f t="shared" si="12"/>
        <v/>
      </c>
      <c r="L708" s="286" t="str">
        <f t="shared" si="12"/>
        <v/>
      </c>
      <c r="M708" s="313"/>
    </row>
    <row r="709" spans="1:13" x14ac:dyDescent="0.3">
      <c r="A709" s="307"/>
      <c r="B709" s="308"/>
      <c r="C709" s="308"/>
      <c r="D709" s="308"/>
      <c r="E709" s="308"/>
      <c r="F709" s="309" t="s">
        <v>123</v>
      </c>
      <c r="G709" s="310">
        <v>2</v>
      </c>
      <c r="H709" s="311">
        <v>50</v>
      </c>
      <c r="I709" s="311">
        <v>50</v>
      </c>
      <c r="J709" s="311">
        <v>100</v>
      </c>
      <c r="K709" s="286">
        <f t="shared" si="12"/>
        <v>2</v>
      </c>
      <c r="L709" s="286">
        <f t="shared" si="12"/>
        <v>2</v>
      </c>
      <c r="M709" s="312">
        <v>100</v>
      </c>
    </row>
    <row r="710" spans="1:13" x14ac:dyDescent="0.3">
      <c r="A710" s="307"/>
      <c r="B710" s="308" t="s">
        <v>121</v>
      </c>
      <c r="C710" s="308" t="s">
        <v>8</v>
      </c>
      <c r="D710" s="308" t="s">
        <v>41</v>
      </c>
      <c r="E710" s="308" t="s">
        <v>125</v>
      </c>
      <c r="F710" s="309" t="s">
        <v>127</v>
      </c>
      <c r="G710" s="310">
        <v>2.1739130434782608</v>
      </c>
      <c r="H710" s="311">
        <v>4.3478260869565215</v>
      </c>
      <c r="I710" s="311">
        <v>4.3478260869565215</v>
      </c>
      <c r="J710" s="311">
        <v>65.217391304347828</v>
      </c>
      <c r="K710" s="286">
        <f t="shared" si="12"/>
        <v>15.000000000000002</v>
      </c>
      <c r="L710" s="286">
        <f t="shared" si="12"/>
        <v>15.000000000000002</v>
      </c>
      <c r="M710" s="313"/>
    </row>
    <row r="711" spans="1:13" x14ac:dyDescent="0.3">
      <c r="A711" s="307"/>
      <c r="B711" s="308"/>
      <c r="C711" s="308"/>
      <c r="D711" s="308"/>
      <c r="E711" s="308"/>
      <c r="F711" s="309" t="s">
        <v>123</v>
      </c>
      <c r="G711" s="310">
        <v>2.1739130434782608</v>
      </c>
      <c r="H711" s="311">
        <v>4.3478260869565215</v>
      </c>
      <c r="I711" s="311">
        <v>4.3478260869565215</v>
      </c>
      <c r="J711" s="311">
        <v>65.217391304347828</v>
      </c>
      <c r="K711" s="286">
        <f t="shared" si="12"/>
        <v>15.000000000000002</v>
      </c>
      <c r="L711" s="286">
        <f t="shared" si="12"/>
        <v>15.000000000000002</v>
      </c>
      <c r="M711" s="313"/>
    </row>
    <row r="712" spans="1:13" x14ac:dyDescent="0.3">
      <c r="A712" s="307"/>
      <c r="B712" s="308"/>
      <c r="C712" s="308"/>
      <c r="D712" s="308" t="s">
        <v>48</v>
      </c>
      <c r="E712" s="308" t="s">
        <v>125</v>
      </c>
      <c r="F712" s="309" t="s">
        <v>210</v>
      </c>
      <c r="G712" s="310">
        <v>2</v>
      </c>
      <c r="H712" s="311">
        <v>25</v>
      </c>
      <c r="I712" s="311">
        <v>25</v>
      </c>
      <c r="J712" s="311">
        <v>240</v>
      </c>
      <c r="K712" s="286">
        <f t="shared" si="12"/>
        <v>9.6</v>
      </c>
      <c r="L712" s="286">
        <f t="shared" si="12"/>
        <v>9.6</v>
      </c>
      <c r="M712" s="313"/>
    </row>
    <row r="713" spans="1:13" x14ac:dyDescent="0.3">
      <c r="A713" s="307"/>
      <c r="B713" s="308"/>
      <c r="C713" s="308"/>
      <c r="D713" s="308"/>
      <c r="E713" s="308"/>
      <c r="F713" s="309" t="s">
        <v>217</v>
      </c>
      <c r="G713" s="310">
        <v>1</v>
      </c>
      <c r="H713" s="311">
        <v>10</v>
      </c>
      <c r="I713" s="311">
        <v>10</v>
      </c>
      <c r="J713" s="311">
        <v>100</v>
      </c>
      <c r="K713" s="286">
        <f t="shared" si="12"/>
        <v>10</v>
      </c>
      <c r="L713" s="286">
        <f t="shared" si="12"/>
        <v>10</v>
      </c>
      <c r="M713" s="313"/>
    </row>
    <row r="714" spans="1:13" x14ac:dyDescent="0.3">
      <c r="A714" s="307"/>
      <c r="B714" s="308"/>
      <c r="C714" s="308"/>
      <c r="D714" s="308"/>
      <c r="E714" s="308"/>
      <c r="F714" s="309" t="s">
        <v>218</v>
      </c>
      <c r="G714" s="310">
        <v>1</v>
      </c>
      <c r="H714" s="314"/>
      <c r="I714" s="314"/>
      <c r="J714" s="314"/>
      <c r="K714" s="286" t="str">
        <f t="shared" si="12"/>
        <v/>
      </c>
      <c r="L714" s="286" t="str">
        <f t="shared" si="12"/>
        <v/>
      </c>
      <c r="M714" s="313"/>
    </row>
    <row r="715" spans="1:13" x14ac:dyDescent="0.3">
      <c r="A715" s="307"/>
      <c r="B715" s="308"/>
      <c r="C715" s="308"/>
      <c r="D715" s="308"/>
      <c r="E715" s="308"/>
      <c r="F715" s="309" t="s">
        <v>219</v>
      </c>
      <c r="G715" s="310">
        <v>1</v>
      </c>
      <c r="H715" s="311">
        <v>4</v>
      </c>
      <c r="I715" s="311">
        <v>4</v>
      </c>
      <c r="J715" s="311">
        <v>1.25</v>
      </c>
      <c r="K715" s="286">
        <f t="shared" si="12"/>
        <v>0.3125</v>
      </c>
      <c r="L715" s="286">
        <f t="shared" si="12"/>
        <v>0.3125</v>
      </c>
      <c r="M715" s="312">
        <v>1</v>
      </c>
    </row>
    <row r="716" spans="1:13" x14ac:dyDescent="0.3">
      <c r="A716" s="307"/>
      <c r="B716" s="308"/>
      <c r="C716" s="308"/>
      <c r="D716" s="308"/>
      <c r="E716" s="308"/>
      <c r="F716" s="309" t="s">
        <v>224</v>
      </c>
      <c r="G716" s="310">
        <v>1.2068965517241379</v>
      </c>
      <c r="H716" s="311">
        <v>12.068965517241379</v>
      </c>
      <c r="I716" s="311">
        <v>12.068965517241379</v>
      </c>
      <c r="J716" s="311">
        <v>234.13793103448276</v>
      </c>
      <c r="K716" s="286">
        <f t="shared" si="12"/>
        <v>19.400000000000002</v>
      </c>
      <c r="L716" s="286">
        <f t="shared" si="12"/>
        <v>19.400000000000002</v>
      </c>
      <c r="M716" s="313"/>
    </row>
    <row r="717" spans="1:13" x14ac:dyDescent="0.3">
      <c r="A717" s="307"/>
      <c r="B717" s="308"/>
      <c r="C717" s="308"/>
      <c r="D717" s="308"/>
      <c r="E717" s="308"/>
      <c r="F717" s="309" t="s">
        <v>123</v>
      </c>
      <c r="G717" s="310">
        <v>6.2068965517241379</v>
      </c>
      <c r="H717" s="311">
        <v>51.068965517241381</v>
      </c>
      <c r="I717" s="311">
        <v>51.068965517241381</v>
      </c>
      <c r="J717" s="311">
        <v>575.38793103448279</v>
      </c>
      <c r="K717" s="286">
        <f t="shared" si="12"/>
        <v>11.266880486158001</v>
      </c>
      <c r="L717" s="286">
        <f t="shared" si="12"/>
        <v>11.266880486158001</v>
      </c>
      <c r="M717" s="312">
        <v>1</v>
      </c>
    </row>
    <row r="718" spans="1:13" x14ac:dyDescent="0.3">
      <c r="A718" s="307"/>
      <c r="B718" s="308" t="s">
        <v>34</v>
      </c>
      <c r="C718" s="308" t="s">
        <v>8</v>
      </c>
      <c r="D718" s="308" t="s">
        <v>41</v>
      </c>
      <c r="E718" s="308" t="s">
        <v>125</v>
      </c>
      <c r="F718" s="309" t="s">
        <v>126</v>
      </c>
      <c r="G718" s="310">
        <v>3.3913043478260869</v>
      </c>
      <c r="H718" s="311">
        <v>101.73913043478262</v>
      </c>
      <c r="I718" s="311">
        <v>101.73913043478262</v>
      </c>
      <c r="J718" s="311">
        <v>847.82608695652175</v>
      </c>
      <c r="K718" s="286">
        <f t="shared" si="12"/>
        <v>8.3333333333333321</v>
      </c>
      <c r="L718" s="286">
        <f t="shared" si="12"/>
        <v>8.3333333333333321</v>
      </c>
      <c r="M718" s="312">
        <v>847.82608695652175</v>
      </c>
    </row>
    <row r="719" spans="1:13" x14ac:dyDescent="0.3">
      <c r="A719" s="307"/>
      <c r="B719" s="308"/>
      <c r="C719" s="308"/>
      <c r="D719" s="308"/>
      <c r="E719" s="308"/>
      <c r="F719" s="309" t="s">
        <v>127</v>
      </c>
      <c r="G719" s="310">
        <v>1.0869565217391304</v>
      </c>
      <c r="H719" s="314"/>
      <c r="I719" s="314"/>
      <c r="J719" s="314"/>
      <c r="K719" s="286" t="str">
        <f t="shared" si="12"/>
        <v/>
      </c>
      <c r="L719" s="286" t="str">
        <f t="shared" si="12"/>
        <v/>
      </c>
      <c r="M719" s="313"/>
    </row>
    <row r="720" spans="1:13" x14ac:dyDescent="0.3">
      <c r="A720" s="307"/>
      <c r="B720" s="308"/>
      <c r="C720" s="308"/>
      <c r="D720" s="308"/>
      <c r="E720" s="308"/>
      <c r="F720" s="309" t="s">
        <v>132</v>
      </c>
      <c r="G720" s="310">
        <v>1</v>
      </c>
      <c r="H720" s="311">
        <v>700</v>
      </c>
      <c r="I720" s="311">
        <v>700</v>
      </c>
      <c r="J720" s="311">
        <v>4200</v>
      </c>
      <c r="K720" s="286">
        <f t="shared" si="12"/>
        <v>6</v>
      </c>
      <c r="L720" s="286">
        <f t="shared" si="12"/>
        <v>6</v>
      </c>
      <c r="M720" s="312">
        <v>4200</v>
      </c>
    </row>
    <row r="721" spans="1:13" x14ac:dyDescent="0.3">
      <c r="A721" s="307"/>
      <c r="B721" s="308"/>
      <c r="C721" s="308"/>
      <c r="D721" s="308"/>
      <c r="E721" s="308"/>
      <c r="F721" s="309" t="s">
        <v>123</v>
      </c>
      <c r="G721" s="310">
        <v>5.4782608695652169</v>
      </c>
      <c r="H721" s="311">
        <v>801.73913043478262</v>
      </c>
      <c r="I721" s="311">
        <v>801.73913043478262</v>
      </c>
      <c r="J721" s="311">
        <v>5047.826086956522</v>
      </c>
      <c r="K721" s="286">
        <f t="shared" si="12"/>
        <v>6.2960954446854664</v>
      </c>
      <c r="L721" s="286">
        <f t="shared" si="12"/>
        <v>6.2960954446854664</v>
      </c>
      <c r="M721" s="312">
        <v>5047.826086956522</v>
      </c>
    </row>
    <row r="722" spans="1:13" x14ac:dyDescent="0.3">
      <c r="A722" s="307"/>
      <c r="B722" s="308"/>
      <c r="C722" s="308"/>
      <c r="D722" s="308" t="s">
        <v>48</v>
      </c>
      <c r="E722" s="308" t="s">
        <v>125</v>
      </c>
      <c r="F722" s="309" t="s">
        <v>224</v>
      </c>
      <c r="G722" s="310">
        <v>1.2068965517241379</v>
      </c>
      <c r="H722" s="314"/>
      <c r="I722" s="314"/>
      <c r="J722" s="314"/>
      <c r="K722" s="286" t="str">
        <f t="shared" si="12"/>
        <v/>
      </c>
      <c r="L722" s="286" t="str">
        <f t="shared" si="12"/>
        <v/>
      </c>
      <c r="M722" s="313"/>
    </row>
    <row r="723" spans="1:13" x14ac:dyDescent="0.3">
      <c r="A723" s="307"/>
      <c r="B723" s="308"/>
      <c r="C723" s="308"/>
      <c r="D723" s="308"/>
      <c r="E723" s="308"/>
      <c r="F723" s="309" t="s">
        <v>123</v>
      </c>
      <c r="G723" s="310">
        <v>1.2068965517241379</v>
      </c>
      <c r="H723" s="314"/>
      <c r="I723" s="314"/>
      <c r="J723" s="314"/>
      <c r="K723" s="286" t="str">
        <f t="shared" si="12"/>
        <v/>
      </c>
      <c r="L723" s="286" t="str">
        <f t="shared" si="12"/>
        <v/>
      </c>
      <c r="M723" s="313"/>
    </row>
    <row r="724" spans="1:13" x14ac:dyDescent="0.3">
      <c r="A724" s="307"/>
      <c r="B724" s="308" t="s">
        <v>35</v>
      </c>
      <c r="C724" s="308" t="s">
        <v>8</v>
      </c>
      <c r="D724" s="308" t="s">
        <v>48</v>
      </c>
      <c r="E724" s="308" t="s">
        <v>125</v>
      </c>
      <c r="F724" s="309" t="s">
        <v>224</v>
      </c>
      <c r="G724" s="310">
        <v>1.2068965517241379</v>
      </c>
      <c r="H724" s="311">
        <v>91.724137931034477</v>
      </c>
      <c r="I724" s="311">
        <v>91.724137931034477</v>
      </c>
      <c r="J724" s="311">
        <v>669.32572397692445</v>
      </c>
      <c r="K724" s="286">
        <f t="shared" si="12"/>
        <v>7.2971601486206055</v>
      </c>
      <c r="L724" s="286">
        <f t="shared" si="12"/>
        <v>7.2971601486206055</v>
      </c>
      <c r="M724" s="312">
        <v>603.44827586206895</v>
      </c>
    </row>
    <row r="725" spans="1:13" x14ac:dyDescent="0.3">
      <c r="A725" s="307"/>
      <c r="B725" s="308"/>
      <c r="C725" s="308"/>
      <c r="D725" s="308"/>
      <c r="E725" s="308"/>
      <c r="F725" s="309" t="s">
        <v>123</v>
      </c>
      <c r="G725" s="310">
        <v>1.2068965517241379</v>
      </c>
      <c r="H725" s="311">
        <v>91.724137931034477</v>
      </c>
      <c r="I725" s="311">
        <v>91.724137931034477</v>
      </c>
      <c r="J725" s="311">
        <v>669.32572397692445</v>
      </c>
      <c r="K725" s="286">
        <f t="shared" si="12"/>
        <v>7.2971601486206055</v>
      </c>
      <c r="L725" s="286">
        <f t="shared" si="12"/>
        <v>7.2971601486206055</v>
      </c>
      <c r="M725" s="312">
        <v>603.44827586206895</v>
      </c>
    </row>
    <row r="726" spans="1:13" x14ac:dyDescent="0.3">
      <c r="A726" s="307"/>
      <c r="B726" s="308" t="s">
        <v>79</v>
      </c>
      <c r="C726" s="308" t="s">
        <v>8</v>
      </c>
      <c r="D726" s="308" t="s">
        <v>41</v>
      </c>
      <c r="E726" s="308" t="s">
        <v>125</v>
      </c>
      <c r="F726" s="309" t="s">
        <v>129</v>
      </c>
      <c r="G726" s="310">
        <v>1</v>
      </c>
      <c r="H726" s="311">
        <v>1.5</v>
      </c>
      <c r="I726" s="311">
        <v>1</v>
      </c>
      <c r="J726" s="311">
        <v>0.05</v>
      </c>
      <c r="K726" s="286">
        <f t="shared" si="12"/>
        <v>3.3333333333333333E-2</v>
      </c>
      <c r="L726" s="286">
        <f t="shared" si="12"/>
        <v>0.05</v>
      </c>
      <c r="M726" s="313"/>
    </row>
    <row r="727" spans="1:13" x14ac:dyDescent="0.3">
      <c r="A727" s="307"/>
      <c r="B727" s="308"/>
      <c r="C727" s="308"/>
      <c r="D727" s="308"/>
      <c r="E727" s="308"/>
      <c r="F727" s="309" t="s">
        <v>123</v>
      </c>
      <c r="G727" s="310">
        <v>1</v>
      </c>
      <c r="H727" s="311">
        <v>1.5</v>
      </c>
      <c r="I727" s="311">
        <v>1</v>
      </c>
      <c r="J727" s="311">
        <v>0.05</v>
      </c>
      <c r="K727" s="286">
        <f t="shared" si="12"/>
        <v>3.3333333333333333E-2</v>
      </c>
      <c r="L727" s="286">
        <f t="shared" si="12"/>
        <v>0.05</v>
      </c>
      <c r="M727" s="313"/>
    </row>
    <row r="728" spans="1:13" x14ac:dyDescent="0.3">
      <c r="A728" s="307"/>
      <c r="B728" s="308"/>
      <c r="C728" s="308"/>
      <c r="D728" s="308" t="s">
        <v>42</v>
      </c>
      <c r="E728" s="308" t="s">
        <v>125</v>
      </c>
      <c r="F728" s="309" t="s">
        <v>140</v>
      </c>
      <c r="G728" s="310">
        <v>1</v>
      </c>
      <c r="H728" s="311">
        <v>0.25</v>
      </c>
      <c r="I728" s="311">
        <v>0.25</v>
      </c>
      <c r="J728" s="311">
        <v>0.1</v>
      </c>
      <c r="K728" s="286">
        <f t="shared" si="12"/>
        <v>0.4</v>
      </c>
      <c r="L728" s="286">
        <f t="shared" si="12"/>
        <v>0.4</v>
      </c>
      <c r="M728" s="313"/>
    </row>
    <row r="729" spans="1:13" x14ac:dyDescent="0.3">
      <c r="A729" s="307"/>
      <c r="B729" s="308"/>
      <c r="C729" s="308"/>
      <c r="D729" s="308"/>
      <c r="E729" s="308"/>
      <c r="F729" s="309" t="s">
        <v>123</v>
      </c>
      <c r="G729" s="310">
        <v>1</v>
      </c>
      <c r="H729" s="311">
        <v>0.25</v>
      </c>
      <c r="I729" s="311">
        <v>0.25</v>
      </c>
      <c r="J729" s="311">
        <v>0.1</v>
      </c>
      <c r="K729" s="286">
        <f t="shared" si="12"/>
        <v>0.4</v>
      </c>
      <c r="L729" s="286">
        <f t="shared" si="12"/>
        <v>0.4</v>
      </c>
      <c r="M729" s="313"/>
    </row>
    <row r="730" spans="1:13" x14ac:dyDescent="0.3">
      <c r="A730" s="307"/>
      <c r="B730" s="308"/>
      <c r="C730" s="308"/>
      <c r="D730" s="308" t="s">
        <v>44</v>
      </c>
      <c r="E730" s="308" t="s">
        <v>125</v>
      </c>
      <c r="F730" s="309" t="s">
        <v>162</v>
      </c>
      <c r="G730" s="310">
        <v>1</v>
      </c>
      <c r="H730" s="311">
        <v>0.4375</v>
      </c>
      <c r="I730" s="311">
        <v>0.4375</v>
      </c>
      <c r="J730" s="311">
        <v>0.75</v>
      </c>
      <c r="K730" s="286">
        <f t="shared" si="12"/>
        <v>1.7142857142857142</v>
      </c>
      <c r="L730" s="286">
        <f t="shared" si="12"/>
        <v>1.7142857142857142</v>
      </c>
      <c r="M730" s="312">
        <v>0.5</v>
      </c>
    </row>
    <row r="731" spans="1:13" x14ac:dyDescent="0.3">
      <c r="A731" s="307"/>
      <c r="B731" s="308"/>
      <c r="C731" s="308"/>
      <c r="D731" s="308"/>
      <c r="E731" s="308"/>
      <c r="F731" s="309" t="s">
        <v>123</v>
      </c>
      <c r="G731" s="310">
        <v>1</v>
      </c>
      <c r="H731" s="311">
        <v>0.4375</v>
      </c>
      <c r="I731" s="311">
        <v>0.4375</v>
      </c>
      <c r="J731" s="311">
        <v>0.75</v>
      </c>
      <c r="K731" s="286">
        <f t="shared" si="12"/>
        <v>1.7142857142857142</v>
      </c>
      <c r="L731" s="286">
        <f t="shared" si="12"/>
        <v>1.7142857142857142</v>
      </c>
      <c r="M731" s="312">
        <v>0.5</v>
      </c>
    </row>
    <row r="732" spans="1:13" x14ac:dyDescent="0.3">
      <c r="A732" s="307"/>
      <c r="B732" s="308"/>
      <c r="C732" s="308"/>
      <c r="D732" s="308" t="s">
        <v>68</v>
      </c>
      <c r="E732" s="308" t="s">
        <v>125</v>
      </c>
      <c r="F732" s="309" t="s">
        <v>205</v>
      </c>
      <c r="G732" s="310">
        <v>1</v>
      </c>
      <c r="H732" s="311">
        <v>0.5</v>
      </c>
      <c r="I732" s="311">
        <v>0.5</v>
      </c>
      <c r="J732" s="311">
        <v>0.6</v>
      </c>
      <c r="K732" s="286">
        <f t="shared" si="12"/>
        <v>1.2</v>
      </c>
      <c r="L732" s="286">
        <f t="shared" si="12"/>
        <v>1.2</v>
      </c>
      <c r="M732" s="312">
        <v>0.5</v>
      </c>
    </row>
    <row r="733" spans="1:13" x14ac:dyDescent="0.3">
      <c r="A733" s="307"/>
      <c r="B733" s="308"/>
      <c r="C733" s="308"/>
      <c r="D733" s="308"/>
      <c r="E733" s="308"/>
      <c r="F733" s="309" t="s">
        <v>123</v>
      </c>
      <c r="G733" s="310">
        <v>1</v>
      </c>
      <c r="H733" s="311">
        <v>0.5</v>
      </c>
      <c r="I733" s="311">
        <v>0.5</v>
      </c>
      <c r="J733" s="311">
        <v>0.6</v>
      </c>
      <c r="K733" s="286">
        <f t="shared" si="12"/>
        <v>1.2</v>
      </c>
      <c r="L733" s="286">
        <f t="shared" si="12"/>
        <v>1.2</v>
      </c>
      <c r="M733" s="312">
        <v>0.5</v>
      </c>
    </row>
    <row r="734" spans="1:13" x14ac:dyDescent="0.3">
      <c r="A734" s="307"/>
      <c r="B734" s="308"/>
      <c r="C734" s="308"/>
      <c r="D734" s="308" t="s">
        <v>48</v>
      </c>
      <c r="E734" s="308" t="s">
        <v>125</v>
      </c>
      <c r="F734" s="309" t="s">
        <v>219</v>
      </c>
      <c r="G734" s="310">
        <v>2</v>
      </c>
      <c r="H734" s="311">
        <v>1.5</v>
      </c>
      <c r="I734" s="311">
        <v>1.5</v>
      </c>
      <c r="J734" s="311">
        <v>1.05</v>
      </c>
      <c r="K734" s="286">
        <f t="shared" si="12"/>
        <v>0.70000000000000007</v>
      </c>
      <c r="L734" s="286">
        <f t="shared" si="12"/>
        <v>0.70000000000000007</v>
      </c>
      <c r="M734" s="312">
        <v>0.75</v>
      </c>
    </row>
    <row r="735" spans="1:13" x14ac:dyDescent="0.3">
      <c r="A735" s="307"/>
      <c r="B735" s="308"/>
      <c r="C735" s="308"/>
      <c r="D735" s="308"/>
      <c r="E735" s="308"/>
      <c r="F735" s="309" t="s">
        <v>123</v>
      </c>
      <c r="G735" s="310">
        <v>2</v>
      </c>
      <c r="H735" s="311">
        <v>1.5</v>
      </c>
      <c r="I735" s="311">
        <v>1.5</v>
      </c>
      <c r="J735" s="311">
        <v>1.05</v>
      </c>
      <c r="K735" s="286">
        <f t="shared" si="12"/>
        <v>0.70000000000000007</v>
      </c>
      <c r="L735" s="286">
        <f t="shared" si="12"/>
        <v>0.70000000000000007</v>
      </c>
      <c r="M735" s="312">
        <v>0.75</v>
      </c>
    </row>
    <row r="736" spans="1:13" x14ac:dyDescent="0.3">
      <c r="A736" s="307"/>
      <c r="B736" s="308" t="s">
        <v>80</v>
      </c>
      <c r="C736" s="308" t="s">
        <v>8</v>
      </c>
      <c r="D736" s="308" t="s">
        <v>41</v>
      </c>
      <c r="E736" s="308" t="s">
        <v>125</v>
      </c>
      <c r="F736" s="309" t="s">
        <v>126</v>
      </c>
      <c r="G736" s="310">
        <v>6.7826086956521738</v>
      </c>
      <c r="H736" s="311">
        <v>223.82608695652175</v>
      </c>
      <c r="I736" s="311">
        <v>223.82608695652175</v>
      </c>
      <c r="J736" s="311">
        <v>1342.9565217391305</v>
      </c>
      <c r="K736" s="286">
        <f t="shared" si="12"/>
        <v>6</v>
      </c>
      <c r="L736" s="286">
        <f t="shared" si="12"/>
        <v>6</v>
      </c>
      <c r="M736" s="313"/>
    </row>
    <row r="737" spans="1:13" x14ac:dyDescent="0.3">
      <c r="A737" s="307"/>
      <c r="B737" s="308"/>
      <c r="C737" s="308"/>
      <c r="D737" s="308"/>
      <c r="E737" s="308"/>
      <c r="F737" s="309" t="s">
        <v>127</v>
      </c>
      <c r="G737" s="310">
        <v>1.0869565217391304</v>
      </c>
      <c r="H737" s="311">
        <v>10.869565217391305</v>
      </c>
      <c r="I737" s="311">
        <v>10.869565217391305</v>
      </c>
      <c r="J737" s="311">
        <v>13.586956521739129</v>
      </c>
      <c r="K737" s="286">
        <f t="shared" si="12"/>
        <v>1.2499999999999998</v>
      </c>
      <c r="L737" s="286">
        <f t="shared" si="12"/>
        <v>1.2499999999999998</v>
      </c>
      <c r="M737" s="312">
        <v>8.1521739130434785</v>
      </c>
    </row>
    <row r="738" spans="1:13" x14ac:dyDescent="0.3">
      <c r="A738" s="307"/>
      <c r="B738" s="308"/>
      <c r="C738" s="308"/>
      <c r="D738" s="308"/>
      <c r="E738" s="308"/>
      <c r="F738" s="309" t="s">
        <v>128</v>
      </c>
      <c r="G738" s="310">
        <v>7</v>
      </c>
      <c r="H738" s="311">
        <v>290.5</v>
      </c>
      <c r="I738" s="311">
        <v>290.5</v>
      </c>
      <c r="J738" s="311">
        <v>802.38</v>
      </c>
      <c r="K738" s="286">
        <f t="shared" si="12"/>
        <v>2.762065404475043</v>
      </c>
      <c r="L738" s="286">
        <f t="shared" si="12"/>
        <v>2.762065404475043</v>
      </c>
      <c r="M738" s="312">
        <v>802.38</v>
      </c>
    </row>
    <row r="739" spans="1:13" x14ac:dyDescent="0.3">
      <c r="A739" s="307"/>
      <c r="B739" s="308"/>
      <c r="C739" s="308"/>
      <c r="D739" s="308"/>
      <c r="E739" s="308"/>
      <c r="F739" s="309" t="s">
        <v>129</v>
      </c>
      <c r="G739" s="310">
        <v>5</v>
      </c>
      <c r="H739" s="311">
        <v>100</v>
      </c>
      <c r="I739" s="311">
        <v>85</v>
      </c>
      <c r="J739" s="311">
        <v>53</v>
      </c>
      <c r="K739" s="286">
        <f t="shared" si="12"/>
        <v>0.53</v>
      </c>
      <c r="L739" s="286">
        <f t="shared" si="12"/>
        <v>0.62352941176470589</v>
      </c>
      <c r="M739" s="312">
        <v>53</v>
      </c>
    </row>
    <row r="740" spans="1:13" x14ac:dyDescent="0.3">
      <c r="A740" s="307"/>
      <c r="B740" s="308"/>
      <c r="C740" s="308"/>
      <c r="D740" s="308"/>
      <c r="E740" s="308"/>
      <c r="F740" s="309" t="s">
        <v>132</v>
      </c>
      <c r="G740" s="310">
        <v>6</v>
      </c>
      <c r="H740" s="311">
        <v>1043</v>
      </c>
      <c r="I740" s="311">
        <v>1043</v>
      </c>
      <c r="J740" s="311">
        <v>2405.5</v>
      </c>
      <c r="K740" s="286">
        <f t="shared" ref="K740:L802" si="13">IFERROR($J740/H740,"")</f>
        <v>2.306327900287632</v>
      </c>
      <c r="L740" s="286">
        <f t="shared" si="13"/>
        <v>2.306327900287632</v>
      </c>
      <c r="M740" s="312">
        <v>2355.5</v>
      </c>
    </row>
    <row r="741" spans="1:13" x14ac:dyDescent="0.3">
      <c r="A741" s="307"/>
      <c r="B741" s="308"/>
      <c r="C741" s="308"/>
      <c r="D741" s="308"/>
      <c r="E741" s="308"/>
      <c r="F741" s="309" t="s">
        <v>135</v>
      </c>
      <c r="G741" s="310">
        <v>1.2222222222222223</v>
      </c>
      <c r="H741" s="311">
        <v>14.666666666666668</v>
      </c>
      <c r="I741" s="311">
        <v>14.666666666666668</v>
      </c>
      <c r="J741" s="311">
        <v>22</v>
      </c>
      <c r="K741" s="286">
        <f t="shared" si="13"/>
        <v>1.4999999999999998</v>
      </c>
      <c r="L741" s="286">
        <f t="shared" si="13"/>
        <v>1.4999999999999998</v>
      </c>
      <c r="M741" s="312">
        <v>22</v>
      </c>
    </row>
    <row r="742" spans="1:13" x14ac:dyDescent="0.3">
      <c r="A742" s="307"/>
      <c r="B742" s="308"/>
      <c r="C742" s="308"/>
      <c r="D742" s="308"/>
      <c r="E742" s="308"/>
      <c r="F742" s="309" t="s">
        <v>123</v>
      </c>
      <c r="G742" s="310">
        <v>27.091787439613526</v>
      </c>
      <c r="H742" s="311">
        <v>1682.8623188405795</v>
      </c>
      <c r="I742" s="311">
        <v>1667.8623188405795</v>
      </c>
      <c r="J742" s="311">
        <v>4639.4234782608701</v>
      </c>
      <c r="K742" s="286">
        <f t="shared" si="13"/>
        <v>2.7568645552995892</v>
      </c>
      <c r="L742" s="286">
        <f t="shared" si="13"/>
        <v>2.7816585493015884</v>
      </c>
      <c r="M742" s="312">
        <v>3241.0321739130432</v>
      </c>
    </row>
    <row r="743" spans="1:13" x14ac:dyDescent="0.3">
      <c r="A743" s="307"/>
      <c r="B743" s="308"/>
      <c r="C743" s="308"/>
      <c r="D743" s="308" t="s">
        <v>42</v>
      </c>
      <c r="E743" s="308" t="s">
        <v>125</v>
      </c>
      <c r="F743" s="309" t="s">
        <v>142</v>
      </c>
      <c r="G743" s="310">
        <v>1</v>
      </c>
      <c r="H743" s="311">
        <v>9.5</v>
      </c>
      <c r="I743" s="311">
        <v>9.5</v>
      </c>
      <c r="J743" s="311">
        <v>17.5</v>
      </c>
      <c r="K743" s="286">
        <f t="shared" si="13"/>
        <v>1.8421052631578947</v>
      </c>
      <c r="L743" s="286">
        <f t="shared" si="13"/>
        <v>1.8421052631578947</v>
      </c>
      <c r="M743" s="312">
        <v>16</v>
      </c>
    </row>
    <row r="744" spans="1:13" x14ac:dyDescent="0.3">
      <c r="A744" s="307"/>
      <c r="B744" s="308"/>
      <c r="C744" s="308"/>
      <c r="D744" s="308"/>
      <c r="E744" s="308"/>
      <c r="F744" s="309" t="s">
        <v>144</v>
      </c>
      <c r="G744" s="310">
        <v>4</v>
      </c>
      <c r="H744" s="311">
        <v>200</v>
      </c>
      <c r="I744" s="311">
        <v>195</v>
      </c>
      <c r="J744" s="311">
        <v>605</v>
      </c>
      <c r="K744" s="286">
        <f t="shared" si="13"/>
        <v>3.0249999999999999</v>
      </c>
      <c r="L744" s="286">
        <f t="shared" si="13"/>
        <v>3.1025641025641026</v>
      </c>
      <c r="M744" s="312">
        <v>599.5</v>
      </c>
    </row>
    <row r="745" spans="1:13" x14ac:dyDescent="0.3">
      <c r="A745" s="307"/>
      <c r="B745" s="308"/>
      <c r="C745" s="308"/>
      <c r="D745" s="308"/>
      <c r="E745" s="308"/>
      <c r="F745" s="309" t="s">
        <v>123</v>
      </c>
      <c r="G745" s="310">
        <v>5</v>
      </c>
      <c r="H745" s="311">
        <v>209.5</v>
      </c>
      <c r="I745" s="311">
        <v>204.5</v>
      </c>
      <c r="J745" s="311">
        <v>622.5</v>
      </c>
      <c r="K745" s="286">
        <f t="shared" si="13"/>
        <v>2.971360381861575</v>
      </c>
      <c r="L745" s="286">
        <f t="shared" si="13"/>
        <v>3.0440097799511001</v>
      </c>
      <c r="M745" s="312">
        <v>615.5</v>
      </c>
    </row>
    <row r="746" spans="1:13" x14ac:dyDescent="0.3">
      <c r="A746" s="307"/>
      <c r="B746" s="308"/>
      <c r="C746" s="308"/>
      <c r="D746" s="308" t="s">
        <v>43</v>
      </c>
      <c r="E746" s="308" t="s">
        <v>125</v>
      </c>
      <c r="F746" s="309" t="s">
        <v>150</v>
      </c>
      <c r="G746" s="310">
        <v>1</v>
      </c>
      <c r="H746" s="311">
        <v>0.81</v>
      </c>
      <c r="I746" s="311">
        <v>0.81</v>
      </c>
      <c r="J746" s="311">
        <v>4.25</v>
      </c>
      <c r="K746" s="286">
        <f t="shared" si="13"/>
        <v>5.2469135802469129</v>
      </c>
      <c r="L746" s="286">
        <f t="shared" si="13"/>
        <v>5.2469135802469129</v>
      </c>
      <c r="M746" s="312">
        <v>4</v>
      </c>
    </row>
    <row r="747" spans="1:13" x14ac:dyDescent="0.3">
      <c r="A747" s="307"/>
      <c r="B747" s="308"/>
      <c r="C747" s="308"/>
      <c r="D747" s="308"/>
      <c r="E747" s="308"/>
      <c r="F747" s="309" t="s">
        <v>151</v>
      </c>
      <c r="G747" s="310">
        <v>2.5</v>
      </c>
      <c r="H747" s="311">
        <v>22.5</v>
      </c>
      <c r="I747" s="311">
        <v>14.375</v>
      </c>
      <c r="J747" s="311">
        <v>27.25</v>
      </c>
      <c r="K747" s="286">
        <f t="shared" si="13"/>
        <v>1.211111111111111</v>
      </c>
      <c r="L747" s="286">
        <f t="shared" si="13"/>
        <v>1.8956521739130434</v>
      </c>
      <c r="M747" s="312">
        <v>27.25</v>
      </c>
    </row>
    <row r="748" spans="1:13" x14ac:dyDescent="0.3">
      <c r="A748" s="307"/>
      <c r="B748" s="308"/>
      <c r="C748" s="308"/>
      <c r="D748" s="308"/>
      <c r="E748" s="308"/>
      <c r="F748" s="309" t="s">
        <v>123</v>
      </c>
      <c r="G748" s="310">
        <v>3.5</v>
      </c>
      <c r="H748" s="311">
        <v>23.310000000000002</v>
      </c>
      <c r="I748" s="311">
        <v>15.184999999999999</v>
      </c>
      <c r="J748" s="311">
        <v>31.5</v>
      </c>
      <c r="K748" s="286">
        <f t="shared" si="13"/>
        <v>1.3513513513513513</v>
      </c>
      <c r="L748" s="286">
        <f t="shared" si="13"/>
        <v>2.0744155416529471</v>
      </c>
      <c r="M748" s="312">
        <v>31.25</v>
      </c>
    </row>
    <row r="749" spans="1:13" x14ac:dyDescent="0.3">
      <c r="A749" s="307"/>
      <c r="B749" s="308"/>
      <c r="C749" s="308"/>
      <c r="D749" s="308" t="s">
        <v>44</v>
      </c>
      <c r="E749" s="308" t="s">
        <v>125</v>
      </c>
      <c r="F749" s="309" t="s">
        <v>168</v>
      </c>
      <c r="G749" s="310">
        <v>1</v>
      </c>
      <c r="H749" s="311">
        <v>20</v>
      </c>
      <c r="I749" s="311">
        <v>20</v>
      </c>
      <c r="J749" s="311">
        <v>100</v>
      </c>
      <c r="K749" s="286">
        <f t="shared" si="13"/>
        <v>5</v>
      </c>
      <c r="L749" s="286">
        <f t="shared" si="13"/>
        <v>5</v>
      </c>
      <c r="M749" s="312">
        <v>100</v>
      </c>
    </row>
    <row r="750" spans="1:13" x14ac:dyDescent="0.3">
      <c r="A750" s="307"/>
      <c r="B750" s="308"/>
      <c r="C750" s="308"/>
      <c r="D750" s="308"/>
      <c r="E750" s="308"/>
      <c r="F750" s="309" t="s">
        <v>123</v>
      </c>
      <c r="G750" s="310">
        <v>1</v>
      </c>
      <c r="H750" s="311">
        <v>20</v>
      </c>
      <c r="I750" s="311">
        <v>20</v>
      </c>
      <c r="J750" s="311">
        <v>100</v>
      </c>
      <c r="K750" s="286">
        <f t="shared" si="13"/>
        <v>5</v>
      </c>
      <c r="L750" s="286">
        <f t="shared" si="13"/>
        <v>5</v>
      </c>
      <c r="M750" s="312">
        <v>100</v>
      </c>
    </row>
    <row r="751" spans="1:13" x14ac:dyDescent="0.3">
      <c r="A751" s="307"/>
      <c r="B751" s="308"/>
      <c r="C751" s="308"/>
      <c r="D751" s="308" t="s">
        <v>7</v>
      </c>
      <c r="E751" s="308" t="s">
        <v>125</v>
      </c>
      <c r="F751" s="309" t="s">
        <v>175</v>
      </c>
      <c r="G751" s="310">
        <v>1.0545454545454545</v>
      </c>
      <c r="H751" s="311">
        <v>137.09090909090907</v>
      </c>
      <c r="I751" s="311">
        <v>137.09090909090907</v>
      </c>
      <c r="J751" s="311">
        <v>383.85454545454542</v>
      </c>
      <c r="K751" s="286">
        <f t="shared" si="13"/>
        <v>2.8000000000000003</v>
      </c>
      <c r="L751" s="286">
        <f t="shared" si="13"/>
        <v>2.8000000000000003</v>
      </c>
      <c r="M751" s="312">
        <v>383.85454545454542</v>
      </c>
    </row>
    <row r="752" spans="1:13" x14ac:dyDescent="0.3">
      <c r="A752" s="307"/>
      <c r="B752" s="308"/>
      <c r="C752" s="308"/>
      <c r="D752" s="308"/>
      <c r="E752" s="308"/>
      <c r="F752" s="309" t="s">
        <v>123</v>
      </c>
      <c r="G752" s="310">
        <v>1.0545454545454545</v>
      </c>
      <c r="H752" s="311">
        <v>137.09090909090907</v>
      </c>
      <c r="I752" s="311">
        <v>137.09090909090907</v>
      </c>
      <c r="J752" s="311">
        <v>383.85454545454542</v>
      </c>
      <c r="K752" s="286">
        <f t="shared" si="13"/>
        <v>2.8000000000000003</v>
      </c>
      <c r="L752" s="286">
        <f t="shared" si="13"/>
        <v>2.8000000000000003</v>
      </c>
      <c r="M752" s="312">
        <v>383.85454545454542</v>
      </c>
    </row>
    <row r="753" spans="1:13" x14ac:dyDescent="0.3">
      <c r="A753" s="307"/>
      <c r="B753" s="308"/>
      <c r="C753" s="308"/>
      <c r="D753" s="308" t="s">
        <v>45</v>
      </c>
      <c r="E753" s="308" t="s">
        <v>125</v>
      </c>
      <c r="F753" s="309" t="s">
        <v>183</v>
      </c>
      <c r="G753" s="310">
        <v>1</v>
      </c>
      <c r="H753" s="311">
        <v>3</v>
      </c>
      <c r="I753" s="311">
        <v>3</v>
      </c>
      <c r="J753" s="311">
        <v>0.75</v>
      </c>
      <c r="K753" s="286">
        <f t="shared" si="13"/>
        <v>0.25</v>
      </c>
      <c r="L753" s="286">
        <f t="shared" si="13"/>
        <v>0.25</v>
      </c>
      <c r="M753" s="312">
        <v>0.75</v>
      </c>
    </row>
    <row r="754" spans="1:13" x14ac:dyDescent="0.3">
      <c r="A754" s="307"/>
      <c r="B754" s="308"/>
      <c r="C754" s="308"/>
      <c r="D754" s="308"/>
      <c r="E754" s="308"/>
      <c r="F754" s="309" t="s">
        <v>123</v>
      </c>
      <c r="G754" s="310">
        <v>1</v>
      </c>
      <c r="H754" s="311">
        <v>3</v>
      </c>
      <c r="I754" s="311">
        <v>3</v>
      </c>
      <c r="J754" s="311">
        <v>0.75</v>
      </c>
      <c r="K754" s="286">
        <f t="shared" si="13"/>
        <v>0.25</v>
      </c>
      <c r="L754" s="286">
        <f t="shared" si="13"/>
        <v>0.25</v>
      </c>
      <c r="M754" s="312">
        <v>0.75</v>
      </c>
    </row>
    <row r="755" spans="1:13" x14ac:dyDescent="0.3">
      <c r="A755" s="307"/>
      <c r="B755" s="308"/>
      <c r="C755" s="308"/>
      <c r="D755" s="308" t="s">
        <v>68</v>
      </c>
      <c r="E755" s="308" t="s">
        <v>125</v>
      </c>
      <c r="F755" s="309" t="s">
        <v>202</v>
      </c>
      <c r="G755" s="310">
        <v>2</v>
      </c>
      <c r="H755" s="311">
        <v>8.5</v>
      </c>
      <c r="I755" s="311">
        <v>2.25</v>
      </c>
      <c r="J755" s="311">
        <v>7.8</v>
      </c>
      <c r="K755" s="286">
        <f t="shared" si="13"/>
        <v>0.91764705882352937</v>
      </c>
      <c r="L755" s="286">
        <f t="shared" si="13"/>
        <v>3.4666666666666668</v>
      </c>
      <c r="M755" s="312">
        <v>7.75</v>
      </c>
    </row>
    <row r="756" spans="1:13" x14ac:dyDescent="0.3">
      <c r="A756" s="307"/>
      <c r="B756" s="308"/>
      <c r="C756" s="308"/>
      <c r="D756" s="308"/>
      <c r="E756" s="308"/>
      <c r="F756" s="309" t="s">
        <v>203</v>
      </c>
      <c r="G756" s="310">
        <v>1</v>
      </c>
      <c r="H756" s="311">
        <v>6</v>
      </c>
      <c r="I756" s="311">
        <v>6</v>
      </c>
      <c r="J756" s="311">
        <v>10</v>
      </c>
      <c r="K756" s="286">
        <f t="shared" si="13"/>
        <v>1.6666666666666667</v>
      </c>
      <c r="L756" s="286">
        <f t="shared" si="13"/>
        <v>1.6666666666666667</v>
      </c>
      <c r="M756" s="312">
        <v>9.5</v>
      </c>
    </row>
    <row r="757" spans="1:13" x14ac:dyDescent="0.3">
      <c r="A757" s="307"/>
      <c r="B757" s="308"/>
      <c r="C757" s="308"/>
      <c r="D757" s="308"/>
      <c r="E757" s="308"/>
      <c r="F757" s="309" t="s">
        <v>123</v>
      </c>
      <c r="G757" s="310">
        <v>3</v>
      </c>
      <c r="H757" s="311">
        <v>14.5</v>
      </c>
      <c r="I757" s="311">
        <v>8.25</v>
      </c>
      <c r="J757" s="311">
        <v>17.8</v>
      </c>
      <c r="K757" s="286">
        <f t="shared" si="13"/>
        <v>1.2275862068965517</v>
      </c>
      <c r="L757" s="286">
        <f t="shared" si="13"/>
        <v>2.1575757575757577</v>
      </c>
      <c r="M757" s="312">
        <v>17.25</v>
      </c>
    </row>
    <row r="758" spans="1:13" x14ac:dyDescent="0.3">
      <c r="A758" s="307"/>
      <c r="B758" s="308"/>
      <c r="C758" s="308"/>
      <c r="D758" s="308" t="s">
        <v>48</v>
      </c>
      <c r="E758" s="308" t="s">
        <v>125</v>
      </c>
      <c r="F758" s="309" t="s">
        <v>210</v>
      </c>
      <c r="G758" s="310">
        <v>1</v>
      </c>
      <c r="H758" s="311">
        <v>25</v>
      </c>
      <c r="I758" s="311">
        <v>25</v>
      </c>
      <c r="J758" s="311">
        <v>65</v>
      </c>
      <c r="K758" s="286">
        <f t="shared" si="13"/>
        <v>2.6</v>
      </c>
      <c r="L758" s="286">
        <f t="shared" si="13"/>
        <v>2.6</v>
      </c>
      <c r="M758" s="312">
        <v>65</v>
      </c>
    </row>
    <row r="759" spans="1:13" x14ac:dyDescent="0.3">
      <c r="A759" s="307"/>
      <c r="B759" s="308"/>
      <c r="C759" s="308"/>
      <c r="D759" s="308"/>
      <c r="E759" s="308"/>
      <c r="F759" s="309" t="s">
        <v>218</v>
      </c>
      <c r="G759" s="310">
        <v>3</v>
      </c>
      <c r="H759" s="311">
        <v>273</v>
      </c>
      <c r="I759" s="311">
        <v>273</v>
      </c>
      <c r="J759" s="311">
        <v>850</v>
      </c>
      <c r="K759" s="286">
        <f t="shared" si="13"/>
        <v>3.1135531135531136</v>
      </c>
      <c r="L759" s="286">
        <f t="shared" si="13"/>
        <v>3.1135531135531136</v>
      </c>
      <c r="M759" s="312">
        <v>850</v>
      </c>
    </row>
    <row r="760" spans="1:13" x14ac:dyDescent="0.3">
      <c r="A760" s="307"/>
      <c r="B760" s="308"/>
      <c r="C760" s="308"/>
      <c r="D760" s="308"/>
      <c r="E760" s="308"/>
      <c r="F760" s="309" t="s">
        <v>123</v>
      </c>
      <c r="G760" s="310">
        <v>4</v>
      </c>
      <c r="H760" s="311">
        <v>298</v>
      </c>
      <c r="I760" s="311">
        <v>298</v>
      </c>
      <c r="J760" s="311">
        <v>915</v>
      </c>
      <c r="K760" s="286">
        <f t="shared" si="13"/>
        <v>3.0704697986577183</v>
      </c>
      <c r="L760" s="286">
        <f t="shared" si="13"/>
        <v>3.0704697986577183</v>
      </c>
      <c r="M760" s="312">
        <v>915</v>
      </c>
    </row>
    <row r="761" spans="1:13" x14ac:dyDescent="0.3">
      <c r="A761" s="307"/>
      <c r="B761" s="308" t="s">
        <v>122</v>
      </c>
      <c r="C761" s="308" t="s">
        <v>8</v>
      </c>
      <c r="D761" s="308" t="s">
        <v>44</v>
      </c>
      <c r="E761" s="308" t="s">
        <v>125</v>
      </c>
      <c r="F761" s="309" t="s">
        <v>162</v>
      </c>
      <c r="G761" s="310">
        <v>1</v>
      </c>
      <c r="H761" s="311">
        <v>0.25</v>
      </c>
      <c r="I761" s="311">
        <v>0.25</v>
      </c>
      <c r="J761" s="311">
        <v>1.1499999999999999</v>
      </c>
      <c r="K761" s="286">
        <f t="shared" si="13"/>
        <v>4.5999999999999996</v>
      </c>
      <c r="L761" s="286">
        <f t="shared" si="13"/>
        <v>4.5999999999999996</v>
      </c>
      <c r="M761" s="312">
        <v>1</v>
      </c>
    </row>
    <row r="762" spans="1:13" x14ac:dyDescent="0.3">
      <c r="A762" s="307"/>
      <c r="B762" s="308"/>
      <c r="C762" s="308"/>
      <c r="D762" s="308"/>
      <c r="E762" s="308"/>
      <c r="F762" s="309" t="s">
        <v>123</v>
      </c>
      <c r="G762" s="310">
        <v>1</v>
      </c>
      <c r="H762" s="311">
        <v>0.25</v>
      </c>
      <c r="I762" s="311">
        <v>0.25</v>
      </c>
      <c r="J762" s="311">
        <v>1.1499999999999999</v>
      </c>
      <c r="K762" s="286">
        <f t="shared" si="13"/>
        <v>4.5999999999999996</v>
      </c>
      <c r="L762" s="286">
        <f t="shared" si="13"/>
        <v>4.5999999999999996</v>
      </c>
      <c r="M762" s="312">
        <v>1</v>
      </c>
    </row>
    <row r="763" spans="1:13" x14ac:dyDescent="0.3">
      <c r="A763" s="307"/>
      <c r="B763" s="308"/>
      <c r="C763" s="308"/>
      <c r="D763" s="308" t="s">
        <v>48</v>
      </c>
      <c r="E763" s="308" t="s">
        <v>125</v>
      </c>
      <c r="F763" s="309" t="s">
        <v>219</v>
      </c>
      <c r="G763" s="310">
        <v>1</v>
      </c>
      <c r="H763" s="314"/>
      <c r="I763" s="314"/>
      <c r="J763" s="314"/>
      <c r="K763" s="286" t="str">
        <f t="shared" si="13"/>
        <v/>
      </c>
      <c r="L763" s="286" t="str">
        <f t="shared" si="13"/>
        <v/>
      </c>
      <c r="M763" s="313"/>
    </row>
    <row r="764" spans="1:13" x14ac:dyDescent="0.3">
      <c r="A764" s="307"/>
      <c r="B764" s="308"/>
      <c r="C764" s="308"/>
      <c r="D764" s="308"/>
      <c r="E764" s="308"/>
      <c r="F764" s="309" t="s">
        <v>123</v>
      </c>
      <c r="G764" s="310">
        <v>1</v>
      </c>
      <c r="H764" s="314"/>
      <c r="I764" s="314"/>
      <c r="J764" s="314"/>
      <c r="K764" s="286" t="str">
        <f t="shared" si="13"/>
        <v/>
      </c>
      <c r="L764" s="286" t="str">
        <f t="shared" si="13"/>
        <v/>
      </c>
      <c r="M764" s="313"/>
    </row>
    <row r="765" spans="1:13" x14ac:dyDescent="0.3">
      <c r="A765" s="307"/>
      <c r="B765" s="308" t="s">
        <v>39</v>
      </c>
      <c r="C765" s="308" t="s">
        <v>8</v>
      </c>
      <c r="D765" s="308" t="s">
        <v>41</v>
      </c>
      <c r="E765" s="308" t="s">
        <v>125</v>
      </c>
      <c r="F765" s="309" t="s">
        <v>126</v>
      </c>
      <c r="G765" s="310">
        <v>1.6956521739130435</v>
      </c>
      <c r="H765" s="311">
        <v>25.434782608695652</v>
      </c>
      <c r="I765" s="311">
        <v>25.434782608695652</v>
      </c>
      <c r="J765" s="311">
        <v>50.869565217391305</v>
      </c>
      <c r="K765" s="286">
        <f t="shared" si="13"/>
        <v>2</v>
      </c>
      <c r="L765" s="286">
        <f t="shared" si="13"/>
        <v>2</v>
      </c>
      <c r="M765" s="312">
        <v>50.869565217391305</v>
      </c>
    </row>
    <row r="766" spans="1:13" x14ac:dyDescent="0.3">
      <c r="A766" s="307"/>
      <c r="B766" s="308"/>
      <c r="C766" s="308"/>
      <c r="D766" s="308"/>
      <c r="E766" s="308"/>
      <c r="F766" s="309" t="s">
        <v>132</v>
      </c>
      <c r="G766" s="310">
        <v>1</v>
      </c>
      <c r="H766" s="314"/>
      <c r="I766" s="314"/>
      <c r="J766" s="314"/>
      <c r="K766" s="286" t="str">
        <f t="shared" si="13"/>
        <v/>
      </c>
      <c r="L766" s="286" t="str">
        <f t="shared" si="13"/>
        <v/>
      </c>
      <c r="M766" s="313"/>
    </row>
    <row r="767" spans="1:13" x14ac:dyDescent="0.3">
      <c r="A767" s="307"/>
      <c r="B767" s="308"/>
      <c r="C767" s="308"/>
      <c r="D767" s="308"/>
      <c r="E767" s="308"/>
      <c r="F767" s="309" t="s">
        <v>133</v>
      </c>
      <c r="G767" s="310">
        <v>1.1858407079646018</v>
      </c>
      <c r="H767" s="311">
        <v>0.59292035398230092</v>
      </c>
      <c r="I767" s="311">
        <v>0.59292035398230092</v>
      </c>
      <c r="J767" s="311">
        <v>0.41504424778761062</v>
      </c>
      <c r="K767" s="286">
        <f t="shared" si="13"/>
        <v>0.7</v>
      </c>
      <c r="L767" s="286">
        <f t="shared" si="13"/>
        <v>0.7</v>
      </c>
      <c r="M767" s="313"/>
    </row>
    <row r="768" spans="1:13" x14ac:dyDescent="0.3">
      <c r="A768" s="307"/>
      <c r="B768" s="308"/>
      <c r="C768" s="308"/>
      <c r="D768" s="308"/>
      <c r="E768" s="308"/>
      <c r="F768" s="309" t="s">
        <v>123</v>
      </c>
      <c r="G768" s="310">
        <v>3.8814928818776453</v>
      </c>
      <c r="H768" s="311">
        <v>26.027702962677953</v>
      </c>
      <c r="I768" s="311">
        <v>26.027702962677953</v>
      </c>
      <c r="J768" s="311">
        <v>51.284609465178917</v>
      </c>
      <c r="K768" s="286">
        <f t="shared" si="13"/>
        <v>1.9703855364692666</v>
      </c>
      <c r="L768" s="286">
        <f t="shared" si="13"/>
        <v>1.9703855364692666</v>
      </c>
      <c r="M768" s="312">
        <v>50.869565217391305</v>
      </c>
    </row>
    <row r="769" spans="1:13" x14ac:dyDescent="0.3">
      <c r="A769" s="307"/>
      <c r="B769" s="308"/>
      <c r="C769" s="308"/>
      <c r="D769" s="308" t="s">
        <v>42</v>
      </c>
      <c r="E769" s="308" t="s">
        <v>125</v>
      </c>
      <c r="F769" s="309" t="s">
        <v>142</v>
      </c>
      <c r="G769" s="310">
        <v>4</v>
      </c>
      <c r="H769" s="311">
        <v>9.5</v>
      </c>
      <c r="I769" s="311">
        <v>8</v>
      </c>
      <c r="J769" s="311">
        <v>4.6500000000000004</v>
      </c>
      <c r="K769" s="286">
        <f t="shared" si="13"/>
        <v>0.48947368421052634</v>
      </c>
      <c r="L769" s="286">
        <f t="shared" si="13"/>
        <v>0.58125000000000004</v>
      </c>
      <c r="M769" s="312">
        <v>2.4</v>
      </c>
    </row>
    <row r="770" spans="1:13" x14ac:dyDescent="0.3">
      <c r="A770" s="307"/>
      <c r="B770" s="308"/>
      <c r="C770" s="308"/>
      <c r="D770" s="308"/>
      <c r="E770" s="308"/>
      <c r="F770" s="309" t="s">
        <v>123</v>
      </c>
      <c r="G770" s="310">
        <v>4</v>
      </c>
      <c r="H770" s="311">
        <v>9.5</v>
      </c>
      <c r="I770" s="311">
        <v>8</v>
      </c>
      <c r="J770" s="311">
        <v>4.6500000000000004</v>
      </c>
      <c r="K770" s="286">
        <f t="shared" si="13"/>
        <v>0.48947368421052634</v>
      </c>
      <c r="L770" s="286">
        <f t="shared" si="13"/>
        <v>0.58125000000000004</v>
      </c>
      <c r="M770" s="312">
        <v>2.4</v>
      </c>
    </row>
    <row r="771" spans="1:13" x14ac:dyDescent="0.3">
      <c r="A771" s="307"/>
      <c r="B771" s="308"/>
      <c r="C771" s="308"/>
      <c r="D771" s="308" t="s">
        <v>43</v>
      </c>
      <c r="E771" s="308" t="s">
        <v>125</v>
      </c>
      <c r="F771" s="309" t="s">
        <v>151</v>
      </c>
      <c r="G771" s="310">
        <v>1.25</v>
      </c>
      <c r="H771" s="311">
        <v>5.0625</v>
      </c>
      <c r="I771" s="311">
        <v>4.05</v>
      </c>
      <c r="J771" s="311">
        <v>1.5625</v>
      </c>
      <c r="K771" s="286">
        <f t="shared" si="13"/>
        <v>0.30864197530864196</v>
      </c>
      <c r="L771" s="286">
        <f t="shared" si="13"/>
        <v>0.38580246913580246</v>
      </c>
      <c r="M771" s="312">
        <v>0.125</v>
      </c>
    </row>
    <row r="772" spans="1:13" x14ac:dyDescent="0.3">
      <c r="A772" s="307"/>
      <c r="B772" s="308"/>
      <c r="C772" s="308"/>
      <c r="D772" s="308"/>
      <c r="E772" s="308"/>
      <c r="F772" s="309" t="s">
        <v>153</v>
      </c>
      <c r="G772" s="310">
        <v>1</v>
      </c>
      <c r="H772" s="311">
        <v>4</v>
      </c>
      <c r="I772" s="311">
        <v>4</v>
      </c>
      <c r="J772" s="311">
        <v>2.5</v>
      </c>
      <c r="K772" s="286">
        <f t="shared" si="13"/>
        <v>0.625</v>
      </c>
      <c r="L772" s="286">
        <f t="shared" si="13"/>
        <v>0.625</v>
      </c>
      <c r="M772" s="312">
        <v>1.5</v>
      </c>
    </row>
    <row r="773" spans="1:13" x14ac:dyDescent="0.3">
      <c r="A773" s="307"/>
      <c r="B773" s="308"/>
      <c r="C773" s="308"/>
      <c r="D773" s="308"/>
      <c r="E773" s="308"/>
      <c r="F773" s="309" t="s">
        <v>123</v>
      </c>
      <c r="G773" s="310">
        <v>2.25</v>
      </c>
      <c r="H773" s="311">
        <v>9.0625</v>
      </c>
      <c r="I773" s="311">
        <v>8.0500000000000007</v>
      </c>
      <c r="J773" s="311">
        <v>4.0625</v>
      </c>
      <c r="K773" s="286">
        <f t="shared" si="13"/>
        <v>0.44827586206896552</v>
      </c>
      <c r="L773" s="286">
        <f t="shared" si="13"/>
        <v>0.50465838509316763</v>
      </c>
      <c r="M773" s="312">
        <v>1.625</v>
      </c>
    </row>
    <row r="774" spans="1:13" x14ac:dyDescent="0.3">
      <c r="A774" s="307"/>
      <c r="B774" s="308"/>
      <c r="C774" s="308"/>
      <c r="D774" s="308" t="s">
        <v>68</v>
      </c>
      <c r="E774" s="308" t="s">
        <v>125</v>
      </c>
      <c r="F774" s="309" t="s">
        <v>202</v>
      </c>
      <c r="G774" s="310">
        <v>1</v>
      </c>
      <c r="H774" s="311">
        <v>2</v>
      </c>
      <c r="I774" s="311">
        <v>2</v>
      </c>
      <c r="J774" s="311">
        <v>1.5</v>
      </c>
      <c r="K774" s="286">
        <f t="shared" si="13"/>
        <v>0.75</v>
      </c>
      <c r="L774" s="286">
        <f t="shared" si="13"/>
        <v>0.75</v>
      </c>
      <c r="M774" s="312">
        <v>0.75</v>
      </c>
    </row>
    <row r="775" spans="1:13" x14ac:dyDescent="0.3">
      <c r="A775" s="307"/>
      <c r="B775" s="308"/>
      <c r="C775" s="308"/>
      <c r="D775" s="308"/>
      <c r="E775" s="308"/>
      <c r="F775" s="309" t="s">
        <v>203</v>
      </c>
      <c r="G775" s="310">
        <v>2</v>
      </c>
      <c r="H775" s="311">
        <v>4</v>
      </c>
      <c r="I775" s="311">
        <v>1.25</v>
      </c>
      <c r="J775" s="311">
        <v>0.8</v>
      </c>
      <c r="K775" s="286">
        <f t="shared" si="13"/>
        <v>0.2</v>
      </c>
      <c r="L775" s="286">
        <f t="shared" si="13"/>
        <v>0.64</v>
      </c>
      <c r="M775" s="312">
        <v>0.25</v>
      </c>
    </row>
    <row r="776" spans="1:13" x14ac:dyDescent="0.3">
      <c r="A776" s="307"/>
      <c r="B776" s="308"/>
      <c r="C776" s="308"/>
      <c r="D776" s="308"/>
      <c r="E776" s="308"/>
      <c r="F776" s="309" t="s">
        <v>205</v>
      </c>
      <c r="G776" s="310">
        <v>1</v>
      </c>
      <c r="H776" s="311">
        <v>2</v>
      </c>
      <c r="I776" s="311">
        <v>2</v>
      </c>
      <c r="J776" s="311">
        <v>5</v>
      </c>
      <c r="K776" s="286">
        <f t="shared" si="13"/>
        <v>2.5</v>
      </c>
      <c r="L776" s="286">
        <f t="shared" si="13"/>
        <v>2.5</v>
      </c>
      <c r="M776" s="313"/>
    </row>
    <row r="777" spans="1:13" x14ac:dyDescent="0.3">
      <c r="A777" s="307"/>
      <c r="B777" s="308"/>
      <c r="C777" s="308"/>
      <c r="D777" s="308"/>
      <c r="E777" s="308"/>
      <c r="F777" s="309" t="s">
        <v>123</v>
      </c>
      <c r="G777" s="310">
        <v>4</v>
      </c>
      <c r="H777" s="311">
        <v>8</v>
      </c>
      <c r="I777" s="311">
        <v>5.25</v>
      </c>
      <c r="J777" s="311">
        <v>7.3000000000000007</v>
      </c>
      <c r="K777" s="286">
        <f t="shared" si="13"/>
        <v>0.91250000000000009</v>
      </c>
      <c r="L777" s="286">
        <f t="shared" si="13"/>
        <v>1.3904761904761906</v>
      </c>
      <c r="M777" s="312">
        <v>1</v>
      </c>
    </row>
    <row r="778" spans="1:13" x14ac:dyDescent="0.3">
      <c r="A778" s="307"/>
      <c r="B778" s="308"/>
      <c r="C778" s="308"/>
      <c r="D778" s="308" t="s">
        <v>48</v>
      </c>
      <c r="E778" s="308" t="s">
        <v>125</v>
      </c>
      <c r="F778" s="309" t="s">
        <v>215</v>
      </c>
      <c r="G778" s="310">
        <v>1.3787878787878789</v>
      </c>
      <c r="H778" s="314"/>
      <c r="I778" s="314"/>
      <c r="J778" s="314"/>
      <c r="K778" s="286" t="str">
        <f t="shared" si="13"/>
        <v/>
      </c>
      <c r="L778" s="286" t="str">
        <f t="shared" si="13"/>
        <v/>
      </c>
      <c r="M778" s="313"/>
    </row>
    <row r="779" spans="1:13" x14ac:dyDescent="0.3">
      <c r="A779" s="307"/>
      <c r="B779" s="308"/>
      <c r="C779" s="308"/>
      <c r="D779" s="308"/>
      <c r="E779" s="308"/>
      <c r="F779" s="309" t="s">
        <v>219</v>
      </c>
      <c r="G779" s="310">
        <v>2</v>
      </c>
      <c r="H779" s="311">
        <v>2</v>
      </c>
      <c r="I779" s="311">
        <v>2</v>
      </c>
      <c r="J779" s="311">
        <v>0.75</v>
      </c>
      <c r="K779" s="286">
        <f t="shared" si="13"/>
        <v>0.375</v>
      </c>
      <c r="L779" s="286">
        <f t="shared" si="13"/>
        <v>0.375</v>
      </c>
      <c r="M779" s="312">
        <v>0.75</v>
      </c>
    </row>
    <row r="780" spans="1:13" x14ac:dyDescent="0.3">
      <c r="A780" s="307"/>
      <c r="B780" s="308"/>
      <c r="C780" s="308"/>
      <c r="D780" s="308"/>
      <c r="E780" s="308"/>
      <c r="F780" s="309" t="s">
        <v>123</v>
      </c>
      <c r="G780" s="310">
        <v>3.3787878787878789</v>
      </c>
      <c r="H780" s="311">
        <v>2</v>
      </c>
      <c r="I780" s="311">
        <v>2</v>
      </c>
      <c r="J780" s="311">
        <v>0.75</v>
      </c>
      <c r="K780" s="286">
        <f t="shared" si="13"/>
        <v>0.375</v>
      </c>
      <c r="L780" s="286">
        <f t="shared" si="13"/>
        <v>0.375</v>
      </c>
      <c r="M780" s="312">
        <v>0.75</v>
      </c>
    </row>
    <row r="781" spans="1:13" x14ac:dyDescent="0.3">
      <c r="A781" s="307"/>
      <c r="B781" s="308" t="s">
        <v>81</v>
      </c>
      <c r="C781" s="308" t="s">
        <v>8</v>
      </c>
      <c r="D781" s="308" t="s">
        <v>41</v>
      </c>
      <c r="E781" s="308" t="s">
        <v>125</v>
      </c>
      <c r="F781" s="309" t="s">
        <v>127</v>
      </c>
      <c r="G781" s="310">
        <v>2.1739130434782608</v>
      </c>
      <c r="H781" s="311">
        <v>50.543478260869563</v>
      </c>
      <c r="I781" s="311">
        <v>50.543478260869563</v>
      </c>
      <c r="J781" s="311">
        <v>202.17391304347825</v>
      </c>
      <c r="K781" s="286">
        <f t="shared" si="13"/>
        <v>4</v>
      </c>
      <c r="L781" s="286">
        <f t="shared" si="13"/>
        <v>4</v>
      </c>
      <c r="M781" s="312">
        <v>151.63043478260869</v>
      </c>
    </row>
    <row r="782" spans="1:13" x14ac:dyDescent="0.3">
      <c r="A782" s="307"/>
      <c r="B782" s="308"/>
      <c r="C782" s="308"/>
      <c r="D782" s="308"/>
      <c r="E782" s="308"/>
      <c r="F782" s="309" t="s">
        <v>130</v>
      </c>
      <c r="G782" s="310">
        <v>2</v>
      </c>
      <c r="H782" s="311">
        <v>98</v>
      </c>
      <c r="I782" s="311">
        <v>98</v>
      </c>
      <c r="J782" s="311">
        <v>375</v>
      </c>
      <c r="K782" s="286">
        <f t="shared" si="13"/>
        <v>3.8265306122448979</v>
      </c>
      <c r="L782" s="286">
        <f t="shared" si="13"/>
        <v>3.8265306122448979</v>
      </c>
      <c r="M782" s="312">
        <v>282.5</v>
      </c>
    </row>
    <row r="783" spans="1:13" x14ac:dyDescent="0.3">
      <c r="A783" s="307"/>
      <c r="B783" s="308"/>
      <c r="C783" s="308"/>
      <c r="D783" s="308"/>
      <c r="E783" s="308"/>
      <c r="F783" s="309" t="s">
        <v>132</v>
      </c>
      <c r="G783" s="310">
        <v>1</v>
      </c>
      <c r="H783" s="311">
        <v>1</v>
      </c>
      <c r="I783" s="311">
        <v>1</v>
      </c>
      <c r="J783" s="311">
        <v>3.5</v>
      </c>
      <c r="K783" s="286">
        <f t="shared" si="13"/>
        <v>3.5</v>
      </c>
      <c r="L783" s="286">
        <f t="shared" si="13"/>
        <v>3.5</v>
      </c>
      <c r="M783" s="312">
        <v>3.5</v>
      </c>
    </row>
    <row r="784" spans="1:13" x14ac:dyDescent="0.3">
      <c r="A784" s="307"/>
      <c r="B784" s="308"/>
      <c r="C784" s="308"/>
      <c r="D784" s="308"/>
      <c r="E784" s="308"/>
      <c r="F784" s="309" t="s">
        <v>134</v>
      </c>
      <c r="G784" s="310">
        <v>1.0625</v>
      </c>
      <c r="H784" s="311">
        <v>1.0625</v>
      </c>
      <c r="I784" s="311">
        <v>1.0625</v>
      </c>
      <c r="J784" s="311">
        <v>2.125</v>
      </c>
      <c r="K784" s="286">
        <f t="shared" si="13"/>
        <v>2</v>
      </c>
      <c r="L784" s="286">
        <f t="shared" si="13"/>
        <v>2</v>
      </c>
      <c r="M784" s="312">
        <v>1.7</v>
      </c>
    </row>
    <row r="785" spans="1:13" x14ac:dyDescent="0.3">
      <c r="A785" s="307"/>
      <c r="B785" s="308"/>
      <c r="C785" s="308"/>
      <c r="D785" s="308"/>
      <c r="E785" s="308"/>
      <c r="F785" s="309" t="s">
        <v>123</v>
      </c>
      <c r="G785" s="310">
        <v>6.2364130434782608</v>
      </c>
      <c r="H785" s="311">
        <v>150.60597826086956</v>
      </c>
      <c r="I785" s="311">
        <v>150.60597826086956</v>
      </c>
      <c r="J785" s="311">
        <v>582.79891304347825</v>
      </c>
      <c r="K785" s="286">
        <f t="shared" si="13"/>
        <v>3.8696930877072697</v>
      </c>
      <c r="L785" s="286">
        <f t="shared" si="13"/>
        <v>3.8696930877072697</v>
      </c>
      <c r="M785" s="312">
        <v>439.33043478260862</v>
      </c>
    </row>
    <row r="786" spans="1:13" x14ac:dyDescent="0.3">
      <c r="A786" s="307"/>
      <c r="B786" s="308"/>
      <c r="C786" s="308"/>
      <c r="D786" s="308" t="s">
        <v>42</v>
      </c>
      <c r="E786" s="308" t="s">
        <v>125</v>
      </c>
      <c r="F786" s="309" t="s">
        <v>140</v>
      </c>
      <c r="G786" s="310">
        <v>1</v>
      </c>
      <c r="H786" s="311">
        <v>2</v>
      </c>
      <c r="I786" s="311">
        <v>2</v>
      </c>
      <c r="J786" s="311">
        <v>4.5</v>
      </c>
      <c r="K786" s="286">
        <f t="shared" si="13"/>
        <v>2.25</v>
      </c>
      <c r="L786" s="286">
        <f t="shared" si="13"/>
        <v>2.25</v>
      </c>
      <c r="M786" s="313"/>
    </row>
    <row r="787" spans="1:13" x14ac:dyDescent="0.3">
      <c r="A787" s="307"/>
      <c r="B787" s="308"/>
      <c r="C787" s="308"/>
      <c r="D787" s="308"/>
      <c r="E787" s="308"/>
      <c r="F787" s="309" t="s">
        <v>142</v>
      </c>
      <c r="G787" s="310">
        <v>3</v>
      </c>
      <c r="H787" s="311">
        <v>4.5</v>
      </c>
      <c r="I787" s="311">
        <v>4.5</v>
      </c>
      <c r="J787" s="311">
        <v>3.5</v>
      </c>
      <c r="K787" s="286">
        <f t="shared" si="13"/>
        <v>0.77777777777777779</v>
      </c>
      <c r="L787" s="286">
        <f t="shared" si="13"/>
        <v>0.77777777777777779</v>
      </c>
      <c r="M787" s="312">
        <v>1.7250000000000001</v>
      </c>
    </row>
    <row r="788" spans="1:13" x14ac:dyDescent="0.3">
      <c r="A788" s="307"/>
      <c r="B788" s="308"/>
      <c r="C788" s="308"/>
      <c r="D788" s="308"/>
      <c r="E788" s="308"/>
      <c r="F788" s="309" t="s">
        <v>123</v>
      </c>
      <c r="G788" s="310">
        <v>4</v>
      </c>
      <c r="H788" s="311">
        <v>6.5</v>
      </c>
      <c r="I788" s="311">
        <v>6.5</v>
      </c>
      <c r="J788" s="311">
        <v>8</v>
      </c>
      <c r="K788" s="286">
        <f t="shared" si="13"/>
        <v>1.2307692307692308</v>
      </c>
      <c r="L788" s="286">
        <f t="shared" si="13"/>
        <v>1.2307692307692308</v>
      </c>
      <c r="M788" s="312">
        <v>1.7250000000000001</v>
      </c>
    </row>
    <row r="789" spans="1:13" x14ac:dyDescent="0.3">
      <c r="A789" s="307"/>
      <c r="B789" s="308"/>
      <c r="C789" s="308"/>
      <c r="D789" s="308" t="s">
        <v>43</v>
      </c>
      <c r="E789" s="308" t="s">
        <v>125</v>
      </c>
      <c r="F789" s="309" t="s">
        <v>152</v>
      </c>
      <c r="G789" s="310">
        <v>1</v>
      </c>
      <c r="H789" s="311">
        <v>0.40500000000000003</v>
      </c>
      <c r="I789" s="311">
        <v>0.40500000000000003</v>
      </c>
      <c r="J789" s="311">
        <v>0.75</v>
      </c>
      <c r="K789" s="286">
        <f t="shared" si="13"/>
        <v>1.8518518518518516</v>
      </c>
      <c r="L789" s="286">
        <f t="shared" si="13"/>
        <v>1.8518518518518516</v>
      </c>
      <c r="M789" s="313"/>
    </row>
    <row r="790" spans="1:13" x14ac:dyDescent="0.3">
      <c r="A790" s="307"/>
      <c r="B790" s="308"/>
      <c r="C790" s="308"/>
      <c r="D790" s="308"/>
      <c r="E790" s="308"/>
      <c r="F790" s="309" t="s">
        <v>154</v>
      </c>
      <c r="G790" s="310">
        <v>1.0666666666666667</v>
      </c>
      <c r="H790" s="311">
        <v>0.53333333333333333</v>
      </c>
      <c r="I790" s="311">
        <v>0.53333333333333333</v>
      </c>
      <c r="J790" s="311">
        <v>0.8</v>
      </c>
      <c r="K790" s="286">
        <f t="shared" si="13"/>
        <v>1.5</v>
      </c>
      <c r="L790" s="286">
        <f t="shared" si="13"/>
        <v>1.5</v>
      </c>
      <c r="M790" s="313"/>
    </row>
    <row r="791" spans="1:13" x14ac:dyDescent="0.3">
      <c r="A791" s="307"/>
      <c r="B791" s="308"/>
      <c r="C791" s="308"/>
      <c r="D791" s="308"/>
      <c r="E791" s="308"/>
      <c r="F791" s="309" t="s">
        <v>161</v>
      </c>
      <c r="G791" s="310">
        <v>1.25</v>
      </c>
      <c r="H791" s="311">
        <v>31.25</v>
      </c>
      <c r="I791" s="311">
        <v>31.25</v>
      </c>
      <c r="J791" s="311">
        <v>125</v>
      </c>
      <c r="K791" s="286">
        <f t="shared" si="13"/>
        <v>4</v>
      </c>
      <c r="L791" s="286">
        <f t="shared" si="13"/>
        <v>4</v>
      </c>
      <c r="M791" s="312">
        <v>93.75</v>
      </c>
    </row>
    <row r="792" spans="1:13" x14ac:dyDescent="0.3">
      <c r="A792" s="307"/>
      <c r="B792" s="308"/>
      <c r="C792" s="308"/>
      <c r="D792" s="308"/>
      <c r="E792" s="308"/>
      <c r="F792" s="309" t="s">
        <v>123</v>
      </c>
      <c r="G792" s="310">
        <v>3.3166666666666664</v>
      </c>
      <c r="H792" s="311">
        <v>32.188333333333333</v>
      </c>
      <c r="I792" s="311">
        <v>32.188333333333333</v>
      </c>
      <c r="J792" s="311">
        <v>126.54999999999998</v>
      </c>
      <c r="K792" s="286">
        <f t="shared" si="13"/>
        <v>3.931548697768342</v>
      </c>
      <c r="L792" s="286">
        <f t="shared" si="13"/>
        <v>3.931548697768342</v>
      </c>
      <c r="M792" s="312">
        <v>93.75</v>
      </c>
    </row>
    <row r="793" spans="1:13" x14ac:dyDescent="0.3">
      <c r="A793" s="307"/>
      <c r="B793" s="308"/>
      <c r="C793" s="308"/>
      <c r="D793" s="308" t="s">
        <v>44</v>
      </c>
      <c r="E793" s="308" t="s">
        <v>125</v>
      </c>
      <c r="F793" s="309" t="s">
        <v>173</v>
      </c>
      <c r="G793" s="310">
        <v>1</v>
      </c>
      <c r="H793" s="311">
        <v>3</v>
      </c>
      <c r="I793" s="311">
        <v>3</v>
      </c>
      <c r="J793" s="311">
        <v>2.75</v>
      </c>
      <c r="K793" s="286">
        <f t="shared" si="13"/>
        <v>0.91666666666666663</v>
      </c>
      <c r="L793" s="286">
        <f t="shared" si="13"/>
        <v>0.91666666666666663</v>
      </c>
      <c r="M793" s="312">
        <v>1.5</v>
      </c>
    </row>
    <row r="794" spans="1:13" x14ac:dyDescent="0.3">
      <c r="A794" s="307"/>
      <c r="B794" s="308"/>
      <c r="C794" s="308"/>
      <c r="D794" s="308"/>
      <c r="E794" s="308"/>
      <c r="F794" s="309" t="s">
        <v>123</v>
      </c>
      <c r="G794" s="310">
        <v>1</v>
      </c>
      <c r="H794" s="311">
        <v>3</v>
      </c>
      <c r="I794" s="311">
        <v>3</v>
      </c>
      <c r="J794" s="311">
        <v>2.75</v>
      </c>
      <c r="K794" s="286">
        <f t="shared" si="13"/>
        <v>0.91666666666666663</v>
      </c>
      <c r="L794" s="286">
        <f t="shared" si="13"/>
        <v>0.91666666666666663</v>
      </c>
      <c r="M794" s="312">
        <v>1.5</v>
      </c>
    </row>
    <row r="795" spans="1:13" x14ac:dyDescent="0.3">
      <c r="A795" s="307"/>
      <c r="B795" s="308"/>
      <c r="C795" s="308"/>
      <c r="D795" s="308" t="s">
        <v>68</v>
      </c>
      <c r="E795" s="308" t="s">
        <v>125</v>
      </c>
      <c r="F795" s="309" t="s">
        <v>202</v>
      </c>
      <c r="G795" s="310">
        <v>1</v>
      </c>
      <c r="H795" s="311">
        <v>0.125</v>
      </c>
      <c r="I795" s="311">
        <v>6.25E-2</v>
      </c>
      <c r="J795" s="311">
        <v>0.1</v>
      </c>
      <c r="K795" s="286">
        <f t="shared" si="13"/>
        <v>0.8</v>
      </c>
      <c r="L795" s="286">
        <f t="shared" si="13"/>
        <v>1.6</v>
      </c>
      <c r="M795" s="312">
        <v>0.05</v>
      </c>
    </row>
    <row r="796" spans="1:13" x14ac:dyDescent="0.3">
      <c r="A796" s="307"/>
      <c r="B796" s="308"/>
      <c r="C796" s="308"/>
      <c r="D796" s="308"/>
      <c r="E796" s="308"/>
      <c r="F796" s="309" t="s">
        <v>205</v>
      </c>
      <c r="G796" s="310">
        <v>1</v>
      </c>
      <c r="H796" s="311">
        <v>6</v>
      </c>
      <c r="I796" s="311">
        <v>6</v>
      </c>
      <c r="J796" s="311">
        <v>24</v>
      </c>
      <c r="K796" s="286">
        <f t="shared" si="13"/>
        <v>4</v>
      </c>
      <c r="L796" s="286">
        <f t="shared" si="13"/>
        <v>4</v>
      </c>
      <c r="M796" s="312">
        <v>18</v>
      </c>
    </row>
    <row r="797" spans="1:13" x14ac:dyDescent="0.3">
      <c r="A797" s="307"/>
      <c r="B797" s="308"/>
      <c r="C797" s="308"/>
      <c r="D797" s="308"/>
      <c r="E797" s="308"/>
      <c r="F797" s="309" t="s">
        <v>123</v>
      </c>
      <c r="G797" s="310">
        <v>2</v>
      </c>
      <c r="H797" s="311">
        <v>6.125</v>
      </c>
      <c r="I797" s="311">
        <v>6.0625</v>
      </c>
      <c r="J797" s="311">
        <v>24.099999999999998</v>
      </c>
      <c r="K797" s="286">
        <f t="shared" si="13"/>
        <v>3.9346938775510201</v>
      </c>
      <c r="L797" s="286">
        <f t="shared" si="13"/>
        <v>3.9752577319587625</v>
      </c>
      <c r="M797" s="312">
        <v>18.05</v>
      </c>
    </row>
    <row r="798" spans="1:13" x14ac:dyDescent="0.3">
      <c r="A798" s="307"/>
      <c r="B798" s="308"/>
      <c r="C798" s="308"/>
      <c r="D798" s="308" t="s">
        <v>48</v>
      </c>
      <c r="E798" s="308" t="s">
        <v>125</v>
      </c>
      <c r="F798" s="309" t="s">
        <v>210</v>
      </c>
      <c r="G798" s="310">
        <v>1</v>
      </c>
      <c r="H798" s="311">
        <v>20</v>
      </c>
      <c r="I798" s="311">
        <v>20</v>
      </c>
      <c r="J798" s="311">
        <v>40</v>
      </c>
      <c r="K798" s="286">
        <f t="shared" si="13"/>
        <v>2</v>
      </c>
      <c r="L798" s="286">
        <f t="shared" si="13"/>
        <v>2</v>
      </c>
      <c r="M798" s="312">
        <v>40</v>
      </c>
    </row>
    <row r="799" spans="1:13" x14ac:dyDescent="0.3">
      <c r="A799" s="307"/>
      <c r="B799" s="308"/>
      <c r="C799" s="308"/>
      <c r="D799" s="308"/>
      <c r="E799" s="308"/>
      <c r="F799" s="309" t="s">
        <v>219</v>
      </c>
      <c r="G799" s="310">
        <v>3</v>
      </c>
      <c r="H799" s="311">
        <v>143</v>
      </c>
      <c r="I799" s="311">
        <v>143</v>
      </c>
      <c r="J799" s="311">
        <v>19</v>
      </c>
      <c r="K799" s="286">
        <f t="shared" si="13"/>
        <v>0.13286713286713286</v>
      </c>
      <c r="L799" s="286">
        <f t="shared" si="13"/>
        <v>0.13286713286713286</v>
      </c>
      <c r="M799" s="312">
        <v>17.100000000000001</v>
      </c>
    </row>
    <row r="800" spans="1:13" x14ac:dyDescent="0.3">
      <c r="A800" s="307"/>
      <c r="B800" s="308"/>
      <c r="C800" s="308"/>
      <c r="D800" s="308"/>
      <c r="E800" s="308"/>
      <c r="F800" s="309" t="s">
        <v>123</v>
      </c>
      <c r="G800" s="310">
        <v>4</v>
      </c>
      <c r="H800" s="311">
        <v>163</v>
      </c>
      <c r="I800" s="311">
        <v>163</v>
      </c>
      <c r="J800" s="311">
        <v>59</v>
      </c>
      <c r="K800" s="286">
        <f t="shared" si="13"/>
        <v>0.3619631901840491</v>
      </c>
      <c r="L800" s="286">
        <f t="shared" si="13"/>
        <v>0.3619631901840491</v>
      </c>
      <c r="M800" s="312">
        <v>57.1</v>
      </c>
    </row>
    <row r="801" spans="1:13" x14ac:dyDescent="0.3">
      <c r="A801" s="307"/>
      <c r="B801" s="308"/>
      <c r="C801" s="308"/>
      <c r="D801" s="308" t="s">
        <v>49</v>
      </c>
      <c r="E801" s="308" t="s">
        <v>125</v>
      </c>
      <c r="F801" s="309" t="s">
        <v>240</v>
      </c>
      <c r="G801" s="310">
        <v>1</v>
      </c>
      <c r="H801" s="311">
        <v>2</v>
      </c>
      <c r="I801" s="311">
        <v>2</v>
      </c>
      <c r="J801" s="311">
        <v>1.25</v>
      </c>
      <c r="K801" s="286">
        <f t="shared" si="13"/>
        <v>0.625</v>
      </c>
      <c r="L801" s="286">
        <f t="shared" si="13"/>
        <v>0.625</v>
      </c>
      <c r="M801" s="312">
        <v>0.75</v>
      </c>
    </row>
    <row r="802" spans="1:13" x14ac:dyDescent="0.3">
      <c r="A802" s="307"/>
      <c r="B802" s="308"/>
      <c r="C802" s="308"/>
      <c r="D802" s="308"/>
      <c r="E802" s="308"/>
      <c r="F802" s="309" t="s">
        <v>123</v>
      </c>
      <c r="G802" s="310">
        <v>1</v>
      </c>
      <c r="H802" s="311">
        <v>2</v>
      </c>
      <c r="I802" s="311">
        <v>2</v>
      </c>
      <c r="J802" s="311">
        <v>1.25</v>
      </c>
      <c r="K802" s="286">
        <f t="shared" si="13"/>
        <v>0.625</v>
      </c>
      <c r="L802" s="286">
        <f t="shared" si="13"/>
        <v>0.625</v>
      </c>
      <c r="M802" s="312">
        <v>0.75</v>
      </c>
    </row>
    <row r="803" spans="1:13" x14ac:dyDescent="0.3">
      <c r="A803" s="315" t="s">
        <v>96</v>
      </c>
      <c r="B803" s="316"/>
      <c r="C803" s="316"/>
      <c r="D803" s="316"/>
      <c r="E803" s="316"/>
      <c r="F803" s="316"/>
      <c r="G803" s="316"/>
      <c r="H803" s="316"/>
      <c r="I803" s="316"/>
      <c r="J803" s="316"/>
      <c r="K803" s="316"/>
      <c r="L803" s="316"/>
      <c r="M803" s="317"/>
    </row>
  </sheetData>
  <mergeCells count="360">
    <mergeCell ref="D801:D802"/>
    <mergeCell ref="E801:E802"/>
    <mergeCell ref="A803:M803"/>
    <mergeCell ref="D793:D794"/>
    <mergeCell ref="E793:E794"/>
    <mergeCell ref="D795:D797"/>
    <mergeCell ref="E795:E797"/>
    <mergeCell ref="D798:D800"/>
    <mergeCell ref="E798:E800"/>
    <mergeCell ref="D778:D780"/>
    <mergeCell ref="E778:E780"/>
    <mergeCell ref="B781:B802"/>
    <mergeCell ref="C781:C802"/>
    <mergeCell ref="D781:D785"/>
    <mergeCell ref="E781:E785"/>
    <mergeCell ref="D786:D788"/>
    <mergeCell ref="E786:E788"/>
    <mergeCell ref="D789:D792"/>
    <mergeCell ref="E789:E792"/>
    <mergeCell ref="B765:B780"/>
    <mergeCell ref="C765:C780"/>
    <mergeCell ref="D765:D768"/>
    <mergeCell ref="E765:E768"/>
    <mergeCell ref="D769:D770"/>
    <mergeCell ref="E769:E770"/>
    <mergeCell ref="D771:D773"/>
    <mergeCell ref="E771:E773"/>
    <mergeCell ref="D774:D777"/>
    <mergeCell ref="E774:E777"/>
    <mergeCell ref="D758:D760"/>
    <mergeCell ref="E758:E760"/>
    <mergeCell ref="B761:B764"/>
    <mergeCell ref="C761:C764"/>
    <mergeCell ref="D761:D762"/>
    <mergeCell ref="E761:E762"/>
    <mergeCell ref="D763:D764"/>
    <mergeCell ref="E763:E764"/>
    <mergeCell ref="D751:D752"/>
    <mergeCell ref="E751:E752"/>
    <mergeCell ref="D753:D754"/>
    <mergeCell ref="E753:E754"/>
    <mergeCell ref="D755:D757"/>
    <mergeCell ref="E755:E757"/>
    <mergeCell ref="B736:B760"/>
    <mergeCell ref="C736:C760"/>
    <mergeCell ref="D736:D742"/>
    <mergeCell ref="E736:E742"/>
    <mergeCell ref="D743:D745"/>
    <mergeCell ref="E743:E745"/>
    <mergeCell ref="D746:D748"/>
    <mergeCell ref="E746:E748"/>
    <mergeCell ref="D749:D750"/>
    <mergeCell ref="E749:E750"/>
    <mergeCell ref="D730:D731"/>
    <mergeCell ref="E730:E731"/>
    <mergeCell ref="D732:D733"/>
    <mergeCell ref="E732:E733"/>
    <mergeCell ref="D734:D735"/>
    <mergeCell ref="E734:E735"/>
    <mergeCell ref="B724:B725"/>
    <mergeCell ref="C724:C725"/>
    <mergeCell ref="D724:D725"/>
    <mergeCell ref="E724:E725"/>
    <mergeCell ref="B726:B735"/>
    <mergeCell ref="C726:C735"/>
    <mergeCell ref="D726:D727"/>
    <mergeCell ref="E726:E727"/>
    <mergeCell ref="D728:D729"/>
    <mergeCell ref="E728:E729"/>
    <mergeCell ref="B718:B723"/>
    <mergeCell ref="C718:C723"/>
    <mergeCell ref="D718:D721"/>
    <mergeCell ref="E718:E721"/>
    <mergeCell ref="D722:D723"/>
    <mergeCell ref="E722:E723"/>
    <mergeCell ref="B710:B717"/>
    <mergeCell ref="C710:C717"/>
    <mergeCell ref="D710:D711"/>
    <mergeCell ref="E710:E711"/>
    <mergeCell ref="D712:D717"/>
    <mergeCell ref="E712:E717"/>
    <mergeCell ref="B703:B709"/>
    <mergeCell ref="C703:C709"/>
    <mergeCell ref="D703:D706"/>
    <mergeCell ref="E703:E706"/>
    <mergeCell ref="D707:D709"/>
    <mergeCell ref="E707:E709"/>
    <mergeCell ref="D691:D692"/>
    <mergeCell ref="E691:E692"/>
    <mergeCell ref="D693:D694"/>
    <mergeCell ref="E693:E694"/>
    <mergeCell ref="D695:D702"/>
    <mergeCell ref="E695:E702"/>
    <mergeCell ref="D674:D676"/>
    <mergeCell ref="E674:E676"/>
    <mergeCell ref="D677:D684"/>
    <mergeCell ref="E677:E684"/>
    <mergeCell ref="B685:B702"/>
    <mergeCell ref="C685:C702"/>
    <mergeCell ref="D685:D688"/>
    <mergeCell ref="E685:E688"/>
    <mergeCell ref="D689:D690"/>
    <mergeCell ref="E689:E690"/>
    <mergeCell ref="D652:D653"/>
    <mergeCell ref="E652:E653"/>
    <mergeCell ref="D654:D662"/>
    <mergeCell ref="E654:E662"/>
    <mergeCell ref="B663:B684"/>
    <mergeCell ref="C663:C684"/>
    <mergeCell ref="D663:D669"/>
    <mergeCell ref="E663:E669"/>
    <mergeCell ref="D670:D673"/>
    <mergeCell ref="E670:E673"/>
    <mergeCell ref="B630:B662"/>
    <mergeCell ref="C630:C662"/>
    <mergeCell ref="D630:D640"/>
    <mergeCell ref="E630:E640"/>
    <mergeCell ref="D641:D644"/>
    <mergeCell ref="E641:E644"/>
    <mergeCell ref="D645:D647"/>
    <mergeCell ref="E645:E647"/>
    <mergeCell ref="D648:D651"/>
    <mergeCell ref="E648:E651"/>
    <mergeCell ref="D607:D617"/>
    <mergeCell ref="E607:E617"/>
    <mergeCell ref="D618:D623"/>
    <mergeCell ref="E618:E623"/>
    <mergeCell ref="B624:B629"/>
    <mergeCell ref="C624:C629"/>
    <mergeCell ref="D624:D626"/>
    <mergeCell ref="E624:E626"/>
    <mergeCell ref="D627:D629"/>
    <mergeCell ref="E627:E629"/>
    <mergeCell ref="D585:D591"/>
    <mergeCell ref="E585:E591"/>
    <mergeCell ref="D592:D595"/>
    <mergeCell ref="E592:E595"/>
    <mergeCell ref="D596:D606"/>
    <mergeCell ref="E596:E606"/>
    <mergeCell ref="D559:D572"/>
    <mergeCell ref="E559:E572"/>
    <mergeCell ref="D573:D582"/>
    <mergeCell ref="E573:E582"/>
    <mergeCell ref="D583:D584"/>
    <mergeCell ref="E583:E584"/>
    <mergeCell ref="D526:D537"/>
    <mergeCell ref="E526:E537"/>
    <mergeCell ref="D538:D540"/>
    <mergeCell ref="E538:E540"/>
    <mergeCell ref="B541:B623"/>
    <mergeCell ref="C541:C623"/>
    <mergeCell ref="D541:D550"/>
    <mergeCell ref="E541:E550"/>
    <mergeCell ref="D551:D558"/>
    <mergeCell ref="E551:E558"/>
    <mergeCell ref="D510:D515"/>
    <mergeCell ref="E510:E515"/>
    <mergeCell ref="D516:D518"/>
    <mergeCell ref="E516:E518"/>
    <mergeCell ref="D519:D525"/>
    <mergeCell ref="E519:E525"/>
    <mergeCell ref="D488:D501"/>
    <mergeCell ref="E488:E501"/>
    <mergeCell ref="D502:D505"/>
    <mergeCell ref="E502:E505"/>
    <mergeCell ref="D506:D509"/>
    <mergeCell ref="E506:E509"/>
    <mergeCell ref="D462:D463"/>
    <mergeCell ref="E462:E463"/>
    <mergeCell ref="D464:D469"/>
    <mergeCell ref="E464:E469"/>
    <mergeCell ref="B470:B540"/>
    <mergeCell ref="C470:C540"/>
    <mergeCell ref="D470:D480"/>
    <mergeCell ref="E470:E480"/>
    <mergeCell ref="D481:D487"/>
    <mergeCell ref="E481:E487"/>
    <mergeCell ref="D455:D457"/>
    <mergeCell ref="E455:E457"/>
    <mergeCell ref="D458:D459"/>
    <mergeCell ref="E458:E459"/>
    <mergeCell ref="D460:D461"/>
    <mergeCell ref="E460:E461"/>
    <mergeCell ref="D432:D439"/>
    <mergeCell ref="E432:E439"/>
    <mergeCell ref="D440:D446"/>
    <mergeCell ref="E440:E446"/>
    <mergeCell ref="B447:B469"/>
    <mergeCell ref="C447:C469"/>
    <mergeCell ref="D447:D452"/>
    <mergeCell ref="E447:E452"/>
    <mergeCell ref="D453:D454"/>
    <mergeCell ref="E453:E454"/>
    <mergeCell ref="D416:D421"/>
    <mergeCell ref="E416:E421"/>
    <mergeCell ref="D422:D423"/>
    <mergeCell ref="E422:E423"/>
    <mergeCell ref="D424:D431"/>
    <mergeCell ref="E424:E431"/>
    <mergeCell ref="B385:B446"/>
    <mergeCell ref="C385:C446"/>
    <mergeCell ref="D385:D391"/>
    <mergeCell ref="E385:E391"/>
    <mergeCell ref="D392:D398"/>
    <mergeCell ref="E392:E398"/>
    <mergeCell ref="D399:D406"/>
    <mergeCell ref="E399:E406"/>
    <mergeCell ref="D407:D415"/>
    <mergeCell ref="E407:E415"/>
    <mergeCell ref="D368:D374"/>
    <mergeCell ref="E368:E374"/>
    <mergeCell ref="D375:D381"/>
    <mergeCell ref="E375:E381"/>
    <mergeCell ref="D382:D384"/>
    <mergeCell ref="E382:E384"/>
    <mergeCell ref="D353:D356"/>
    <mergeCell ref="E353:E356"/>
    <mergeCell ref="D357:D362"/>
    <mergeCell ref="E357:E362"/>
    <mergeCell ref="D363:D367"/>
    <mergeCell ref="E363:E367"/>
    <mergeCell ref="B310:B384"/>
    <mergeCell ref="C310:C384"/>
    <mergeCell ref="D310:D321"/>
    <mergeCell ref="E310:E321"/>
    <mergeCell ref="D322:D332"/>
    <mergeCell ref="E322:E332"/>
    <mergeCell ref="D333:D346"/>
    <mergeCell ref="E333:E346"/>
    <mergeCell ref="D347:D352"/>
    <mergeCell ref="E347:E352"/>
    <mergeCell ref="D293:D294"/>
    <mergeCell ref="E293:E294"/>
    <mergeCell ref="D295:D297"/>
    <mergeCell ref="E295:E297"/>
    <mergeCell ref="D298:D309"/>
    <mergeCell ref="E298:E309"/>
    <mergeCell ref="D279:D280"/>
    <mergeCell ref="E279:E280"/>
    <mergeCell ref="B281:B309"/>
    <mergeCell ref="C281:C309"/>
    <mergeCell ref="D281:D288"/>
    <mergeCell ref="E281:E288"/>
    <mergeCell ref="D289:D290"/>
    <mergeCell ref="E289:E290"/>
    <mergeCell ref="D291:D292"/>
    <mergeCell ref="E291:E292"/>
    <mergeCell ref="D257:D262"/>
    <mergeCell ref="E257:E262"/>
    <mergeCell ref="D263:D271"/>
    <mergeCell ref="E263:E271"/>
    <mergeCell ref="D272:D278"/>
    <mergeCell ref="E272:E278"/>
    <mergeCell ref="D235:D243"/>
    <mergeCell ref="E235:E243"/>
    <mergeCell ref="D244:D247"/>
    <mergeCell ref="E244:E247"/>
    <mergeCell ref="D248:D256"/>
    <mergeCell ref="E248:E256"/>
    <mergeCell ref="D212:D214"/>
    <mergeCell ref="E212:E214"/>
    <mergeCell ref="B215:B280"/>
    <mergeCell ref="C215:C280"/>
    <mergeCell ref="D215:D221"/>
    <mergeCell ref="E215:E221"/>
    <mergeCell ref="D222:D226"/>
    <mergeCell ref="E222:E226"/>
    <mergeCell ref="D227:D234"/>
    <mergeCell ref="E227:E234"/>
    <mergeCell ref="D198:D200"/>
    <mergeCell ref="E198:E200"/>
    <mergeCell ref="D201:D206"/>
    <mergeCell ref="E201:E206"/>
    <mergeCell ref="B207:B214"/>
    <mergeCell ref="C207:C214"/>
    <mergeCell ref="D207:D209"/>
    <mergeCell ref="E207:E209"/>
    <mergeCell ref="D210:D211"/>
    <mergeCell ref="E210:E211"/>
    <mergeCell ref="D181:D183"/>
    <mergeCell ref="E181:E183"/>
    <mergeCell ref="B184:B206"/>
    <mergeCell ref="C184:C206"/>
    <mergeCell ref="D184:D192"/>
    <mergeCell ref="E184:E192"/>
    <mergeCell ref="D193:D195"/>
    <mergeCell ref="E193:E195"/>
    <mergeCell ref="D196:D197"/>
    <mergeCell ref="E196:E197"/>
    <mergeCell ref="D173:D174"/>
    <mergeCell ref="E173:E174"/>
    <mergeCell ref="D175:D176"/>
    <mergeCell ref="E175:E176"/>
    <mergeCell ref="D177:D180"/>
    <mergeCell ref="E177:E180"/>
    <mergeCell ref="D158:D165"/>
    <mergeCell ref="E158:E165"/>
    <mergeCell ref="B166:B183"/>
    <mergeCell ref="C166:C183"/>
    <mergeCell ref="D166:D167"/>
    <mergeCell ref="E166:E167"/>
    <mergeCell ref="D168:D170"/>
    <mergeCell ref="E168:E170"/>
    <mergeCell ref="D171:D172"/>
    <mergeCell ref="E171:E172"/>
    <mergeCell ref="D151:D152"/>
    <mergeCell ref="E151:E152"/>
    <mergeCell ref="D153:D154"/>
    <mergeCell ref="E153:E154"/>
    <mergeCell ref="D155:D157"/>
    <mergeCell ref="E155:E157"/>
    <mergeCell ref="D138:D140"/>
    <mergeCell ref="E138:E140"/>
    <mergeCell ref="B141:B165"/>
    <mergeCell ref="C141:C165"/>
    <mergeCell ref="D141:D142"/>
    <mergeCell ref="E141:E142"/>
    <mergeCell ref="D143:D145"/>
    <mergeCell ref="E143:E145"/>
    <mergeCell ref="D146:D150"/>
    <mergeCell ref="E146:E150"/>
    <mergeCell ref="D124:D125"/>
    <mergeCell ref="E124:E125"/>
    <mergeCell ref="D126:D129"/>
    <mergeCell ref="E126:E129"/>
    <mergeCell ref="D130:D137"/>
    <mergeCell ref="E130:E137"/>
    <mergeCell ref="D101:D113"/>
    <mergeCell ref="E101:E113"/>
    <mergeCell ref="B114:B140"/>
    <mergeCell ref="C114:C140"/>
    <mergeCell ref="D114:D119"/>
    <mergeCell ref="E114:E119"/>
    <mergeCell ref="D120:D121"/>
    <mergeCell ref="E120:E121"/>
    <mergeCell ref="D122:D123"/>
    <mergeCell ref="E122:E123"/>
    <mergeCell ref="D65:D73"/>
    <mergeCell ref="E65:E73"/>
    <mergeCell ref="D74:D85"/>
    <mergeCell ref="E74:E85"/>
    <mergeCell ref="D86:D100"/>
    <mergeCell ref="E86:E100"/>
    <mergeCell ref="E26:E40"/>
    <mergeCell ref="D41:D51"/>
    <mergeCell ref="E41:E51"/>
    <mergeCell ref="D52:D55"/>
    <mergeCell ref="E52:E55"/>
    <mergeCell ref="D56:D64"/>
    <mergeCell ref="E56:E64"/>
    <mergeCell ref="A1:M1"/>
    <mergeCell ref="A2:F2"/>
    <mergeCell ref="A3:A802"/>
    <mergeCell ref="B3:B113"/>
    <mergeCell ref="C3:C113"/>
    <mergeCell ref="D3:D14"/>
    <mergeCell ref="E3:E14"/>
    <mergeCell ref="D15:D25"/>
    <mergeCell ref="E15:E25"/>
    <mergeCell ref="D26:D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130" zoomScaleNormal="130" workbookViewId="0">
      <selection activeCell="A33" sqref="A33"/>
    </sheetView>
  </sheetViews>
  <sheetFormatPr defaultColWidth="8.77734375" defaultRowHeight="13.8" x14ac:dyDescent="0.25"/>
  <cols>
    <col min="1" max="1" width="29.44140625" style="46" bestFit="1" customWidth="1"/>
    <col min="2" max="2" width="17" style="4" bestFit="1" customWidth="1"/>
    <col min="3" max="3" width="24.6640625" style="4" bestFit="1" customWidth="1"/>
    <col min="4" max="4" width="16" style="4" bestFit="1" customWidth="1"/>
    <col min="5" max="5" width="14.21875" style="4" bestFit="1" customWidth="1"/>
    <col min="6" max="6" width="21.88671875" style="4" bestFit="1" customWidth="1"/>
    <col min="7" max="7" width="27.109375" style="4" bestFit="1" customWidth="1"/>
    <col min="8" max="16384" width="8.77734375" style="4"/>
  </cols>
  <sheetData>
    <row r="1" spans="1:7" ht="14.4" thickBot="1" x14ac:dyDescent="0.3">
      <c r="A1" s="208" t="s">
        <v>106</v>
      </c>
      <c r="B1" s="209"/>
      <c r="C1" s="209"/>
      <c r="D1" s="209"/>
      <c r="E1" s="209"/>
      <c r="F1" s="209"/>
      <c r="G1" s="210"/>
    </row>
    <row r="2" spans="1:7" s="46" customFormat="1" ht="42" thickBot="1" x14ac:dyDescent="0.3">
      <c r="A2" s="47" t="s">
        <v>2</v>
      </c>
      <c r="B2" s="48" t="s">
        <v>3</v>
      </c>
      <c r="C2" s="48" t="s">
        <v>64</v>
      </c>
      <c r="D2" s="48" t="s">
        <v>9</v>
      </c>
      <c r="E2" s="49" t="s">
        <v>5</v>
      </c>
      <c r="F2" s="50" t="s">
        <v>66</v>
      </c>
      <c r="G2" s="51" t="s">
        <v>65</v>
      </c>
    </row>
    <row r="3" spans="1:7" ht="16.95" customHeight="1" x14ac:dyDescent="0.25">
      <c r="A3" s="34" t="s">
        <v>12</v>
      </c>
      <c r="B3" s="35">
        <v>2361409</v>
      </c>
      <c r="C3" s="35">
        <v>1962144</v>
      </c>
      <c r="D3" s="35">
        <v>4937605</v>
      </c>
      <c r="E3" s="35">
        <v>2872508</v>
      </c>
      <c r="F3" s="36">
        <f>IFERROR(D3/B3,"")</f>
        <v>2.0909571361843713</v>
      </c>
      <c r="G3" s="37">
        <f>IFERROR(D3/C3,"")</f>
        <v>2.5164335543160949</v>
      </c>
    </row>
    <row r="4" spans="1:7" ht="16.95" customHeight="1" x14ac:dyDescent="0.25">
      <c r="A4" s="38" t="s">
        <v>13</v>
      </c>
      <c r="B4" s="39">
        <v>37843</v>
      </c>
      <c r="C4" s="39">
        <v>23115</v>
      </c>
      <c r="D4" s="39">
        <v>14046</v>
      </c>
      <c r="E4" s="39">
        <v>5884</v>
      </c>
      <c r="F4" s="36">
        <f t="shared" ref="F4:F31" si="0">IFERROR(D4/B4,"")</f>
        <v>0.37116507676452715</v>
      </c>
      <c r="G4" s="37">
        <f t="shared" ref="G4:G31" si="1">IFERROR(D4/C4,"")</f>
        <v>0.60765736534717718</v>
      </c>
    </row>
    <row r="5" spans="1:7" ht="16.95" customHeight="1" x14ac:dyDescent="0.25">
      <c r="A5" s="38" t="s">
        <v>14</v>
      </c>
      <c r="B5" s="39">
        <v>70248</v>
      </c>
      <c r="C5" s="39">
        <v>51889</v>
      </c>
      <c r="D5" s="39">
        <v>71938</v>
      </c>
      <c r="E5" s="39">
        <v>49749</v>
      </c>
      <c r="F5" s="36">
        <f t="shared" si="0"/>
        <v>1.0240576244163535</v>
      </c>
      <c r="G5" s="37">
        <f t="shared" si="1"/>
        <v>1.3863824702730829</v>
      </c>
    </row>
    <row r="6" spans="1:7" ht="16.95" customHeight="1" x14ac:dyDescent="0.25">
      <c r="A6" s="38" t="s">
        <v>15</v>
      </c>
      <c r="B6" s="39">
        <v>47204</v>
      </c>
      <c r="C6" s="39">
        <v>35046</v>
      </c>
      <c r="D6" s="39">
        <v>23606</v>
      </c>
      <c r="E6" s="39">
        <v>9466</v>
      </c>
      <c r="F6" s="36">
        <f t="shared" si="0"/>
        <v>0.50008473858147617</v>
      </c>
      <c r="G6" s="37">
        <f t="shared" si="1"/>
        <v>0.67357187696170751</v>
      </c>
    </row>
    <row r="7" spans="1:7" ht="16.95" customHeight="1" x14ac:dyDescent="0.25">
      <c r="A7" s="38" t="s">
        <v>16</v>
      </c>
      <c r="B7" s="39">
        <v>12189</v>
      </c>
      <c r="C7" s="39">
        <v>12189</v>
      </c>
      <c r="D7" s="39">
        <v>81822</v>
      </c>
      <c r="E7" s="39">
        <v>81302</v>
      </c>
      <c r="F7" s="36">
        <f t="shared" si="0"/>
        <v>6.7127738124538521</v>
      </c>
      <c r="G7" s="37">
        <f t="shared" si="1"/>
        <v>6.7127738124538521</v>
      </c>
    </row>
    <row r="8" spans="1:7" ht="16.95" customHeight="1" x14ac:dyDescent="0.25">
      <c r="A8" s="38" t="s">
        <v>17</v>
      </c>
      <c r="B8" s="39">
        <v>1599</v>
      </c>
      <c r="C8" s="39">
        <v>1329</v>
      </c>
      <c r="D8" s="39">
        <v>5928</v>
      </c>
      <c r="E8" s="39">
        <v>5211</v>
      </c>
      <c r="F8" s="36">
        <f t="shared" si="0"/>
        <v>3.7073170731707319</v>
      </c>
      <c r="G8" s="37">
        <f t="shared" si="1"/>
        <v>4.4604966139954856</v>
      </c>
    </row>
    <row r="9" spans="1:7" ht="16.95" customHeight="1" x14ac:dyDescent="0.25">
      <c r="A9" s="38" t="s">
        <v>18</v>
      </c>
      <c r="B9" s="39">
        <v>90501</v>
      </c>
      <c r="C9" s="39">
        <v>81690</v>
      </c>
      <c r="D9" s="39">
        <v>50477</v>
      </c>
      <c r="E9" s="39">
        <v>28199</v>
      </c>
      <c r="F9" s="36">
        <f t="shared" si="0"/>
        <v>0.55775074308571171</v>
      </c>
      <c r="G9" s="37">
        <f t="shared" si="1"/>
        <v>0.61790916880891178</v>
      </c>
    </row>
    <row r="10" spans="1:7" ht="16.95" customHeight="1" x14ac:dyDescent="0.25">
      <c r="A10" s="38" t="s">
        <v>19</v>
      </c>
      <c r="B10" s="39">
        <v>19403</v>
      </c>
      <c r="C10" s="39">
        <v>15759</v>
      </c>
      <c r="D10" s="39">
        <v>5704</v>
      </c>
      <c r="E10" s="39">
        <v>2263</v>
      </c>
      <c r="F10" s="36">
        <f t="shared" si="0"/>
        <v>0.29397515848064731</v>
      </c>
      <c r="G10" s="37">
        <f t="shared" si="1"/>
        <v>0.36195190050130083</v>
      </c>
    </row>
    <row r="11" spans="1:7" ht="16.95" customHeight="1" x14ac:dyDescent="0.25">
      <c r="A11" s="38" t="s">
        <v>20</v>
      </c>
      <c r="B11" s="39">
        <v>408996</v>
      </c>
      <c r="C11" s="39">
        <v>365757</v>
      </c>
      <c r="D11" s="39">
        <v>453304</v>
      </c>
      <c r="E11" s="39">
        <v>349852</v>
      </c>
      <c r="F11" s="36">
        <f t="shared" si="0"/>
        <v>1.108333577834502</v>
      </c>
      <c r="G11" s="37">
        <f t="shared" si="1"/>
        <v>1.2393583718151668</v>
      </c>
    </row>
    <row r="12" spans="1:7" ht="16.95" customHeight="1" x14ac:dyDescent="0.25">
      <c r="A12" s="38" t="s">
        <v>21</v>
      </c>
      <c r="B12" s="39">
        <v>1680</v>
      </c>
      <c r="C12" s="39">
        <v>1524</v>
      </c>
      <c r="D12" s="39">
        <v>1613</v>
      </c>
      <c r="E12" s="40">
        <v>764</v>
      </c>
      <c r="F12" s="36">
        <f t="shared" si="0"/>
        <v>0.96011904761904765</v>
      </c>
      <c r="G12" s="37">
        <f t="shared" si="1"/>
        <v>1.0583989501312336</v>
      </c>
    </row>
    <row r="13" spans="1:7" ht="16.95" customHeight="1" x14ac:dyDescent="0.25">
      <c r="A13" s="38" t="s">
        <v>22</v>
      </c>
      <c r="B13" s="39">
        <v>50972</v>
      </c>
      <c r="C13" s="39">
        <v>47497</v>
      </c>
      <c r="D13" s="39">
        <v>140181</v>
      </c>
      <c r="E13" s="39">
        <v>88493</v>
      </c>
      <c r="F13" s="36">
        <f t="shared" si="0"/>
        <v>2.7501569489131286</v>
      </c>
      <c r="G13" s="37">
        <f t="shared" si="1"/>
        <v>2.9513653493904877</v>
      </c>
    </row>
    <row r="14" spans="1:7" ht="16.95" customHeight="1" x14ac:dyDescent="0.25">
      <c r="A14" s="38" t="s">
        <v>23</v>
      </c>
      <c r="B14" s="39">
        <v>5345</v>
      </c>
      <c r="C14" s="39">
        <v>5313</v>
      </c>
      <c r="D14" s="39">
        <v>35293</v>
      </c>
      <c r="E14" s="39">
        <v>32410</v>
      </c>
      <c r="F14" s="36">
        <f t="shared" si="0"/>
        <v>6.6029934518241351</v>
      </c>
      <c r="G14" s="37">
        <f t="shared" si="1"/>
        <v>6.6427630340673822</v>
      </c>
    </row>
    <row r="15" spans="1:7" ht="16.95" customHeight="1" x14ac:dyDescent="0.25">
      <c r="A15" s="38" t="s">
        <v>24</v>
      </c>
      <c r="B15" s="39">
        <v>233754</v>
      </c>
      <c r="C15" s="39">
        <v>199262</v>
      </c>
      <c r="D15" s="39">
        <v>70611</v>
      </c>
      <c r="E15" s="39">
        <v>1041</v>
      </c>
      <c r="F15" s="36">
        <f t="shared" si="0"/>
        <v>0.30207397520470236</v>
      </c>
      <c r="G15" s="37">
        <f t="shared" si="1"/>
        <v>0.35436259798657044</v>
      </c>
    </row>
    <row r="16" spans="1:7" ht="16.95" customHeight="1" x14ac:dyDescent="0.25">
      <c r="A16" s="38" t="s">
        <v>25</v>
      </c>
      <c r="B16" s="39">
        <v>194195</v>
      </c>
      <c r="C16" s="39">
        <v>179388</v>
      </c>
      <c r="D16" s="39">
        <v>149918</v>
      </c>
      <c r="E16" s="39">
        <v>76651</v>
      </c>
      <c r="F16" s="36">
        <f t="shared" si="0"/>
        <v>0.77199721928988907</v>
      </c>
      <c r="G16" s="37">
        <f t="shared" si="1"/>
        <v>0.83571922313644165</v>
      </c>
    </row>
    <row r="17" spans="1:7" ht="16.95" customHeight="1" x14ac:dyDescent="0.25">
      <c r="A17" s="38" t="s">
        <v>26</v>
      </c>
      <c r="B17" s="39">
        <v>4264</v>
      </c>
      <c r="C17" s="39">
        <v>3636</v>
      </c>
      <c r="D17" s="39">
        <v>1930</v>
      </c>
      <c r="E17" s="40">
        <v>97</v>
      </c>
      <c r="F17" s="36">
        <f t="shared" si="0"/>
        <v>0.45262664165103189</v>
      </c>
      <c r="G17" s="37">
        <f t="shared" si="1"/>
        <v>0.53080308030803081</v>
      </c>
    </row>
    <row r="18" spans="1:7" ht="16.95" customHeight="1" x14ac:dyDescent="0.25">
      <c r="A18" s="38" t="s">
        <v>27</v>
      </c>
      <c r="B18" s="39">
        <v>50823</v>
      </c>
      <c r="C18" s="39">
        <v>48058</v>
      </c>
      <c r="D18" s="39">
        <v>182311</v>
      </c>
      <c r="E18" s="39">
        <v>101770</v>
      </c>
      <c r="F18" s="36">
        <f t="shared" si="0"/>
        <v>3.5871750978887511</v>
      </c>
      <c r="G18" s="37">
        <f t="shared" si="1"/>
        <v>3.7935619459819385</v>
      </c>
    </row>
    <row r="19" spans="1:7" ht="16.95" customHeight="1" x14ac:dyDescent="0.25">
      <c r="A19" s="38" t="s">
        <v>28</v>
      </c>
      <c r="B19" s="39">
        <v>3322</v>
      </c>
      <c r="C19" s="39">
        <v>3193</v>
      </c>
      <c r="D19" s="39">
        <v>15935</v>
      </c>
      <c r="E19" s="40">
        <v>220</v>
      </c>
      <c r="F19" s="36">
        <f t="shared" si="0"/>
        <v>4.7968091511137869</v>
      </c>
      <c r="G19" s="37">
        <f t="shared" si="1"/>
        <v>4.9906044472283115</v>
      </c>
    </row>
    <row r="20" spans="1:7" ht="16.95" customHeight="1" x14ac:dyDescent="0.25">
      <c r="A20" s="38" t="s">
        <v>29</v>
      </c>
      <c r="B20" s="40">
        <v>791</v>
      </c>
      <c r="C20" s="40">
        <v>529</v>
      </c>
      <c r="D20" s="39">
        <v>2106</v>
      </c>
      <c r="E20" s="40">
        <v>2</v>
      </c>
      <c r="F20" s="36">
        <f t="shared" si="0"/>
        <v>2.6624525916561317</v>
      </c>
      <c r="G20" s="37">
        <f t="shared" si="1"/>
        <v>3.9810964083175802</v>
      </c>
    </row>
    <row r="21" spans="1:7" ht="16.95" customHeight="1" x14ac:dyDescent="0.25">
      <c r="A21" s="38" t="s">
        <v>30</v>
      </c>
      <c r="B21" s="39">
        <v>10301</v>
      </c>
      <c r="C21" s="39">
        <v>8594</v>
      </c>
      <c r="D21" s="39">
        <v>8381</v>
      </c>
      <c r="E21" s="39">
        <v>6042</v>
      </c>
      <c r="F21" s="36">
        <f t="shared" si="0"/>
        <v>0.81361032909426267</v>
      </c>
      <c r="G21" s="37">
        <f t="shared" si="1"/>
        <v>0.97521526646497558</v>
      </c>
    </row>
    <row r="22" spans="1:7" ht="16.95" customHeight="1" x14ac:dyDescent="0.25">
      <c r="A22" s="38" t="s">
        <v>31</v>
      </c>
      <c r="B22" s="40">
        <v>79</v>
      </c>
      <c r="C22" s="40">
        <v>79</v>
      </c>
      <c r="D22" s="40">
        <v>118</v>
      </c>
      <c r="E22" s="40">
        <v>106</v>
      </c>
      <c r="F22" s="36">
        <f t="shared" si="0"/>
        <v>1.4936708860759493</v>
      </c>
      <c r="G22" s="37">
        <f t="shared" si="1"/>
        <v>1.4936708860759493</v>
      </c>
    </row>
    <row r="23" spans="1:7" ht="16.95" customHeight="1" x14ac:dyDescent="0.25">
      <c r="A23" s="38" t="s">
        <v>32</v>
      </c>
      <c r="B23" s="40">
        <v>498</v>
      </c>
      <c r="C23" s="40">
        <v>498</v>
      </c>
      <c r="D23" s="40">
        <v>932</v>
      </c>
      <c r="E23" s="40">
        <v>1</v>
      </c>
      <c r="F23" s="36">
        <f t="shared" si="0"/>
        <v>1.8714859437751004</v>
      </c>
      <c r="G23" s="37">
        <f t="shared" si="1"/>
        <v>1.8714859437751004</v>
      </c>
    </row>
    <row r="24" spans="1:7" ht="16.95" customHeight="1" x14ac:dyDescent="0.25">
      <c r="A24" s="38" t="s">
        <v>33</v>
      </c>
      <c r="B24" s="40">
        <v>54</v>
      </c>
      <c r="C24" s="40">
        <v>12</v>
      </c>
      <c r="D24" s="40">
        <v>12</v>
      </c>
      <c r="E24" s="40">
        <v>12</v>
      </c>
      <c r="F24" s="36">
        <f t="shared" si="0"/>
        <v>0.22222222222222221</v>
      </c>
      <c r="G24" s="37">
        <f t="shared" si="1"/>
        <v>1</v>
      </c>
    </row>
    <row r="25" spans="1:7" ht="16.95" customHeight="1" x14ac:dyDescent="0.25">
      <c r="A25" s="38" t="s">
        <v>34</v>
      </c>
      <c r="B25" s="40">
        <v>802</v>
      </c>
      <c r="C25" s="40">
        <v>802</v>
      </c>
      <c r="D25" s="39">
        <v>5048</v>
      </c>
      <c r="E25" s="39">
        <v>5048</v>
      </c>
      <c r="F25" s="36">
        <f t="shared" si="0"/>
        <v>6.2942643391521198</v>
      </c>
      <c r="G25" s="37">
        <f t="shared" si="1"/>
        <v>6.2942643391521198</v>
      </c>
    </row>
    <row r="26" spans="1:7" ht="16.95" customHeight="1" x14ac:dyDescent="0.25">
      <c r="A26" s="38" t="s">
        <v>35</v>
      </c>
      <c r="B26" s="40">
        <v>92</v>
      </c>
      <c r="C26" s="40">
        <v>92</v>
      </c>
      <c r="D26" s="40">
        <v>669</v>
      </c>
      <c r="E26" s="40">
        <v>603</v>
      </c>
      <c r="F26" s="36">
        <f t="shared" si="0"/>
        <v>7.2717391304347823</v>
      </c>
      <c r="G26" s="37">
        <f t="shared" si="1"/>
        <v>7.2717391304347823</v>
      </c>
    </row>
    <row r="27" spans="1:7" ht="16.95" customHeight="1" x14ac:dyDescent="0.25">
      <c r="A27" s="38" t="s">
        <v>36</v>
      </c>
      <c r="B27" s="39">
        <v>5262</v>
      </c>
      <c r="C27" s="39">
        <v>4137</v>
      </c>
      <c r="D27" s="39">
        <v>2340</v>
      </c>
      <c r="E27" s="40">
        <v>2</v>
      </c>
      <c r="F27" s="36">
        <f t="shared" si="0"/>
        <v>0.44469783352337516</v>
      </c>
      <c r="G27" s="37">
        <f t="shared" si="1"/>
        <v>0.56562726613488035</v>
      </c>
    </row>
    <row r="28" spans="1:7" ht="16.95" customHeight="1" x14ac:dyDescent="0.25">
      <c r="A28" s="38" t="s">
        <v>37</v>
      </c>
      <c r="B28" s="40">
        <v>156</v>
      </c>
      <c r="C28" s="40">
        <v>10</v>
      </c>
      <c r="D28" s="40">
        <v>4</v>
      </c>
      <c r="E28" s="40" t="s">
        <v>0</v>
      </c>
      <c r="F28" s="36">
        <f t="shared" si="0"/>
        <v>2.564102564102564E-2</v>
      </c>
      <c r="G28" s="37">
        <f t="shared" si="1"/>
        <v>0.4</v>
      </c>
    </row>
    <row r="29" spans="1:7" ht="16.95" customHeight="1" x14ac:dyDescent="0.25">
      <c r="A29" s="38" t="s">
        <v>38</v>
      </c>
      <c r="B29" s="39">
        <v>11664</v>
      </c>
      <c r="C29" s="39">
        <v>11102</v>
      </c>
      <c r="D29" s="39">
        <v>19566</v>
      </c>
      <c r="E29" s="39">
        <v>5305</v>
      </c>
      <c r="F29" s="36">
        <f t="shared" si="0"/>
        <v>1.6774691358024691</v>
      </c>
      <c r="G29" s="37">
        <f t="shared" si="1"/>
        <v>1.7623851558277788</v>
      </c>
    </row>
    <row r="30" spans="1:7" ht="16.95" customHeight="1" x14ac:dyDescent="0.25">
      <c r="A30" s="38" t="s">
        <v>39</v>
      </c>
      <c r="B30" s="39">
        <v>10232</v>
      </c>
      <c r="C30" s="39">
        <v>9519</v>
      </c>
      <c r="D30" s="39">
        <v>3652</v>
      </c>
      <c r="E30" s="40">
        <v>57</v>
      </c>
      <c r="F30" s="36">
        <f t="shared" si="0"/>
        <v>0.35691946833463645</v>
      </c>
      <c r="G30" s="37">
        <f t="shared" si="1"/>
        <v>0.38365374514129635</v>
      </c>
    </row>
    <row r="31" spans="1:7" ht="16.95" customHeight="1" thickBot="1" x14ac:dyDescent="0.3">
      <c r="A31" s="41" t="s">
        <v>40</v>
      </c>
      <c r="B31" s="42">
        <v>12778</v>
      </c>
      <c r="C31" s="42">
        <v>11879</v>
      </c>
      <c r="D31" s="42">
        <v>9150</v>
      </c>
      <c r="E31" s="43">
        <v>612</v>
      </c>
      <c r="F31" s="44">
        <f t="shared" si="0"/>
        <v>0.71607450305212084</v>
      </c>
      <c r="G31" s="45">
        <f t="shared" si="1"/>
        <v>0.77026685747958579</v>
      </c>
    </row>
    <row r="33" spans="1:1" x14ac:dyDescent="0.25">
      <c r="A33" s="4" t="s">
        <v>96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zoomScale="150" zoomScaleNormal="150" workbookViewId="0">
      <selection sqref="A1:H1"/>
    </sheetView>
  </sheetViews>
  <sheetFormatPr defaultColWidth="8.77734375" defaultRowHeight="13.8" x14ac:dyDescent="0.25"/>
  <cols>
    <col min="1" max="1" width="27.6640625" style="46" bestFit="1" customWidth="1"/>
    <col min="2" max="2" width="13.44140625" style="46" bestFit="1" customWidth="1"/>
    <col min="3" max="3" width="17" style="4" bestFit="1" customWidth="1"/>
    <col min="4" max="4" width="24.44140625" style="4" bestFit="1" customWidth="1"/>
    <col min="5" max="5" width="24.21875" style="4" bestFit="1" customWidth="1"/>
    <col min="6" max="6" width="18.77734375" style="4" bestFit="1" customWidth="1"/>
    <col min="7" max="7" width="21.88671875" style="4" bestFit="1" customWidth="1"/>
    <col min="8" max="8" width="27.109375" style="4" bestFit="1" customWidth="1"/>
    <col min="9" max="16384" width="8.77734375" style="4"/>
  </cols>
  <sheetData>
    <row r="1" spans="1:8" ht="14.4" thickBot="1" x14ac:dyDescent="0.3">
      <c r="A1" s="211" t="s">
        <v>105</v>
      </c>
      <c r="B1" s="211"/>
      <c r="C1" s="211"/>
      <c r="D1" s="211"/>
      <c r="E1" s="211"/>
      <c r="F1" s="211"/>
      <c r="G1" s="211"/>
      <c r="H1" s="211"/>
    </row>
    <row r="2" spans="1:8" s="53" customFormat="1" ht="42" thickBot="1" x14ac:dyDescent="0.35">
      <c r="A2" s="52" t="s">
        <v>2</v>
      </c>
      <c r="B2" s="48" t="s">
        <v>8</v>
      </c>
      <c r="C2" s="48" t="s">
        <v>3</v>
      </c>
      <c r="D2" s="48" t="s">
        <v>64</v>
      </c>
      <c r="E2" s="48" t="s">
        <v>9</v>
      </c>
      <c r="F2" s="49" t="s">
        <v>5</v>
      </c>
      <c r="G2" s="50" t="s">
        <v>66</v>
      </c>
      <c r="H2" s="51" t="s">
        <v>65</v>
      </c>
    </row>
    <row r="3" spans="1:8" ht="16.95" customHeight="1" x14ac:dyDescent="0.25">
      <c r="A3" s="34" t="s">
        <v>12</v>
      </c>
      <c r="B3" s="54" t="s">
        <v>41</v>
      </c>
      <c r="C3" s="35">
        <v>446615</v>
      </c>
      <c r="D3" s="35">
        <v>358962</v>
      </c>
      <c r="E3" s="35">
        <v>1056178</v>
      </c>
      <c r="F3" s="35">
        <v>626608</v>
      </c>
      <c r="G3" s="36">
        <f>IFERROR(E3/C3,"")</f>
        <v>2.364851158156354</v>
      </c>
      <c r="H3" s="36">
        <f>IFERROR(E3/D3,"")</f>
        <v>2.9423114424368038</v>
      </c>
    </row>
    <row r="4" spans="1:8" ht="16.95" customHeight="1" x14ac:dyDescent="0.25">
      <c r="A4" s="38"/>
      <c r="B4" s="40" t="s">
        <v>42</v>
      </c>
      <c r="C4" s="39">
        <v>274543</v>
      </c>
      <c r="D4" s="39">
        <v>240493</v>
      </c>
      <c r="E4" s="39">
        <v>771205</v>
      </c>
      <c r="F4" s="39">
        <v>525855</v>
      </c>
      <c r="G4" s="36">
        <f t="shared" ref="G4:G67" si="0">IFERROR(E4/C4,"")</f>
        <v>2.8090499484598039</v>
      </c>
      <c r="H4" s="36">
        <f t="shared" ref="H4:H67" si="1">IFERROR(E4/D4,"")</f>
        <v>3.2067669329252828</v>
      </c>
    </row>
    <row r="5" spans="1:8" ht="16.95" customHeight="1" x14ac:dyDescent="0.25">
      <c r="A5" s="38"/>
      <c r="B5" s="40" t="s">
        <v>43</v>
      </c>
      <c r="C5" s="39">
        <v>348726</v>
      </c>
      <c r="D5" s="39">
        <v>300383</v>
      </c>
      <c r="E5" s="39">
        <v>637892</v>
      </c>
      <c r="F5" s="39">
        <v>259071</v>
      </c>
      <c r="G5" s="36">
        <f t="shared" si="0"/>
        <v>1.8292068844881082</v>
      </c>
      <c r="H5" s="36">
        <f t="shared" si="1"/>
        <v>2.1235955430234066</v>
      </c>
    </row>
    <row r="6" spans="1:8" ht="16.95" customHeight="1" x14ac:dyDescent="0.25">
      <c r="A6" s="38"/>
      <c r="B6" s="40" t="s">
        <v>44</v>
      </c>
      <c r="C6" s="39">
        <v>87433</v>
      </c>
      <c r="D6" s="39">
        <v>76928</v>
      </c>
      <c r="E6" s="39">
        <v>203345</v>
      </c>
      <c r="F6" s="39">
        <v>135747</v>
      </c>
      <c r="G6" s="36">
        <f t="shared" si="0"/>
        <v>2.3257236970022759</v>
      </c>
      <c r="H6" s="36">
        <f t="shared" si="1"/>
        <v>2.6433158277870215</v>
      </c>
    </row>
    <row r="7" spans="1:8" ht="16.95" customHeight="1" x14ac:dyDescent="0.25">
      <c r="A7" s="38"/>
      <c r="B7" s="40" t="s">
        <v>7</v>
      </c>
      <c r="C7" s="39">
        <v>69792</v>
      </c>
      <c r="D7" s="39">
        <v>59573</v>
      </c>
      <c r="E7" s="39">
        <v>140593</v>
      </c>
      <c r="F7" s="39">
        <v>71132</v>
      </c>
      <c r="G7" s="36">
        <f t="shared" si="0"/>
        <v>2.0144572443833102</v>
      </c>
      <c r="H7" s="36">
        <f t="shared" si="1"/>
        <v>2.3600120860121194</v>
      </c>
    </row>
    <row r="8" spans="1:8" ht="16.95" customHeight="1" x14ac:dyDescent="0.25">
      <c r="A8" s="38"/>
      <c r="B8" s="40" t="s">
        <v>45</v>
      </c>
      <c r="C8" s="39">
        <v>103026</v>
      </c>
      <c r="D8" s="39">
        <v>96708</v>
      </c>
      <c r="E8" s="39">
        <v>318638</v>
      </c>
      <c r="F8" s="39">
        <v>214770</v>
      </c>
      <c r="G8" s="36">
        <f t="shared" si="0"/>
        <v>3.0927921107293304</v>
      </c>
      <c r="H8" s="36">
        <f t="shared" si="1"/>
        <v>3.2948463415642966</v>
      </c>
    </row>
    <row r="9" spans="1:8" ht="16.95" customHeight="1" x14ac:dyDescent="0.25">
      <c r="A9" s="38"/>
      <c r="B9" s="40" t="s">
        <v>46</v>
      </c>
      <c r="C9" s="39">
        <v>194242</v>
      </c>
      <c r="D9" s="39">
        <v>182314</v>
      </c>
      <c r="E9" s="39">
        <v>595470</v>
      </c>
      <c r="F9" s="39">
        <v>416125</v>
      </c>
      <c r="G9" s="36">
        <f t="shared" si="0"/>
        <v>3.0656088796449787</v>
      </c>
      <c r="H9" s="36">
        <f t="shared" si="1"/>
        <v>3.2661781322333994</v>
      </c>
    </row>
    <row r="10" spans="1:8" ht="16.95" customHeight="1" x14ac:dyDescent="0.25">
      <c r="A10" s="38"/>
      <c r="B10" s="40" t="s">
        <v>47</v>
      </c>
      <c r="C10" s="39">
        <v>152150</v>
      </c>
      <c r="D10" s="39">
        <v>130309</v>
      </c>
      <c r="E10" s="39">
        <v>340410</v>
      </c>
      <c r="F10" s="39">
        <v>205961</v>
      </c>
      <c r="G10" s="36">
        <f t="shared" si="0"/>
        <v>2.2373315806769636</v>
      </c>
      <c r="H10" s="36">
        <f t="shared" si="1"/>
        <v>2.6123291560828492</v>
      </c>
    </row>
    <row r="11" spans="1:8" ht="16.95" customHeight="1" x14ac:dyDescent="0.25">
      <c r="A11" s="38"/>
      <c r="B11" s="40" t="s">
        <v>48</v>
      </c>
      <c r="C11" s="39">
        <v>495318</v>
      </c>
      <c r="D11" s="39">
        <v>392822</v>
      </c>
      <c r="E11" s="39">
        <v>753846</v>
      </c>
      <c r="F11" s="39">
        <v>378966</v>
      </c>
      <c r="G11" s="36">
        <f t="shared" si="0"/>
        <v>1.5219434787348733</v>
      </c>
      <c r="H11" s="36">
        <f t="shared" si="1"/>
        <v>1.9190523952324463</v>
      </c>
    </row>
    <row r="12" spans="1:8" ht="16.95" customHeight="1" x14ac:dyDescent="0.25">
      <c r="A12" s="38"/>
      <c r="B12" s="40" t="s">
        <v>49</v>
      </c>
      <c r="C12" s="39">
        <v>189563</v>
      </c>
      <c r="D12" s="39">
        <v>123654</v>
      </c>
      <c r="E12" s="39">
        <v>120028</v>
      </c>
      <c r="F12" s="39">
        <v>38274</v>
      </c>
      <c r="G12" s="36">
        <f t="shared" si="0"/>
        <v>0.63318263585193313</v>
      </c>
      <c r="H12" s="36">
        <f t="shared" si="1"/>
        <v>0.97067624177139433</v>
      </c>
    </row>
    <row r="13" spans="1:8" s="46" customFormat="1" ht="16.95" customHeight="1" x14ac:dyDescent="0.25">
      <c r="A13" s="55"/>
      <c r="B13" s="56" t="s">
        <v>1</v>
      </c>
      <c r="C13" s="57">
        <v>2361409</v>
      </c>
      <c r="D13" s="57">
        <v>1962144</v>
      </c>
      <c r="E13" s="57">
        <v>4937605</v>
      </c>
      <c r="F13" s="57">
        <v>2872508</v>
      </c>
      <c r="G13" s="58">
        <f t="shared" si="0"/>
        <v>2.0909571361843713</v>
      </c>
      <c r="H13" s="58">
        <f t="shared" si="1"/>
        <v>2.5164335543160949</v>
      </c>
    </row>
    <row r="14" spans="1:8" ht="16.95" customHeight="1" x14ac:dyDescent="0.25">
      <c r="A14" s="38" t="s">
        <v>13</v>
      </c>
      <c r="B14" s="40" t="s">
        <v>41</v>
      </c>
      <c r="C14" s="39">
        <v>5650</v>
      </c>
      <c r="D14" s="39">
        <v>3243</v>
      </c>
      <c r="E14" s="39">
        <v>3159</v>
      </c>
      <c r="F14" s="39">
        <v>1708</v>
      </c>
      <c r="G14" s="36">
        <f t="shared" si="0"/>
        <v>0.55911504424778757</v>
      </c>
      <c r="H14" s="36">
        <f t="shared" si="1"/>
        <v>0.97409805735430155</v>
      </c>
    </row>
    <row r="15" spans="1:8" ht="16.95" customHeight="1" x14ac:dyDescent="0.25">
      <c r="A15" s="38"/>
      <c r="B15" s="40" t="s">
        <v>42</v>
      </c>
      <c r="C15" s="40">
        <v>571</v>
      </c>
      <c r="D15" s="40">
        <v>571</v>
      </c>
      <c r="E15" s="40">
        <v>508</v>
      </c>
      <c r="F15" s="40">
        <v>445</v>
      </c>
      <c r="G15" s="36">
        <f t="shared" si="0"/>
        <v>0.88966725043782835</v>
      </c>
      <c r="H15" s="36">
        <f t="shared" si="1"/>
        <v>0.88966725043782835</v>
      </c>
    </row>
    <row r="16" spans="1:8" ht="16.95" customHeight="1" x14ac:dyDescent="0.25">
      <c r="A16" s="38"/>
      <c r="B16" s="40" t="s">
        <v>43</v>
      </c>
      <c r="C16" s="40">
        <v>506</v>
      </c>
      <c r="D16" s="40">
        <v>375</v>
      </c>
      <c r="E16" s="40">
        <v>231</v>
      </c>
      <c r="F16" s="40">
        <v>111</v>
      </c>
      <c r="G16" s="36">
        <f t="shared" si="0"/>
        <v>0.45652173913043476</v>
      </c>
      <c r="H16" s="36">
        <f t="shared" si="1"/>
        <v>0.61599999999999999</v>
      </c>
    </row>
    <row r="17" spans="1:8" ht="16.95" customHeight="1" x14ac:dyDescent="0.25">
      <c r="A17" s="38"/>
      <c r="B17" s="40" t="s">
        <v>44</v>
      </c>
      <c r="C17" s="40">
        <v>73</v>
      </c>
      <c r="D17" s="40">
        <v>73</v>
      </c>
      <c r="E17" s="40">
        <v>54</v>
      </c>
      <c r="F17" s="40">
        <v>15</v>
      </c>
      <c r="G17" s="36">
        <f t="shared" si="0"/>
        <v>0.73972602739726023</v>
      </c>
      <c r="H17" s="36">
        <f t="shared" si="1"/>
        <v>0.73972602739726023</v>
      </c>
    </row>
    <row r="18" spans="1:8" ht="16.95" customHeight="1" x14ac:dyDescent="0.25">
      <c r="A18" s="38"/>
      <c r="B18" s="40" t="s">
        <v>7</v>
      </c>
      <c r="C18" s="40">
        <v>27</v>
      </c>
      <c r="D18" s="40">
        <v>27</v>
      </c>
      <c r="E18" s="40">
        <v>85</v>
      </c>
      <c r="F18" s="40">
        <v>70</v>
      </c>
      <c r="G18" s="36">
        <f t="shared" si="0"/>
        <v>3.1481481481481484</v>
      </c>
      <c r="H18" s="36">
        <f t="shared" si="1"/>
        <v>3.1481481481481484</v>
      </c>
    </row>
    <row r="19" spans="1:8" ht="16.95" customHeight="1" x14ac:dyDescent="0.25">
      <c r="A19" s="38"/>
      <c r="B19" s="40" t="s">
        <v>45</v>
      </c>
      <c r="C19" s="40">
        <v>57</v>
      </c>
      <c r="D19" s="40">
        <v>57</v>
      </c>
      <c r="E19" s="40">
        <v>70</v>
      </c>
      <c r="F19" s="40">
        <v>3</v>
      </c>
      <c r="G19" s="36">
        <f t="shared" si="0"/>
        <v>1.2280701754385965</v>
      </c>
      <c r="H19" s="36">
        <f t="shared" si="1"/>
        <v>1.2280701754385965</v>
      </c>
    </row>
    <row r="20" spans="1:8" ht="16.95" customHeight="1" x14ac:dyDescent="0.25">
      <c r="A20" s="38"/>
      <c r="B20" s="40" t="s">
        <v>46</v>
      </c>
      <c r="C20" s="40">
        <v>473</v>
      </c>
      <c r="D20" s="40">
        <v>469</v>
      </c>
      <c r="E20" s="40">
        <v>263</v>
      </c>
      <c r="F20" s="40">
        <v>110</v>
      </c>
      <c r="G20" s="36">
        <f t="shared" si="0"/>
        <v>0.55602536997885832</v>
      </c>
      <c r="H20" s="36">
        <f t="shared" si="1"/>
        <v>0.56076759061833692</v>
      </c>
    </row>
    <row r="21" spans="1:8" ht="16.95" customHeight="1" x14ac:dyDescent="0.25">
      <c r="A21" s="38"/>
      <c r="B21" s="40" t="s">
        <v>47</v>
      </c>
      <c r="C21" s="40">
        <v>139</v>
      </c>
      <c r="D21" s="40">
        <v>139</v>
      </c>
      <c r="E21" s="40">
        <v>194</v>
      </c>
      <c r="F21" s="40">
        <v>10</v>
      </c>
      <c r="G21" s="36">
        <f t="shared" si="0"/>
        <v>1.3956834532374101</v>
      </c>
      <c r="H21" s="36">
        <f t="shared" si="1"/>
        <v>1.3956834532374101</v>
      </c>
    </row>
    <row r="22" spans="1:8" ht="16.95" customHeight="1" x14ac:dyDescent="0.25">
      <c r="A22" s="38"/>
      <c r="B22" s="40" t="s">
        <v>48</v>
      </c>
      <c r="C22" s="39">
        <v>21876</v>
      </c>
      <c r="D22" s="39">
        <v>11779</v>
      </c>
      <c r="E22" s="39">
        <v>7619</v>
      </c>
      <c r="F22" s="39">
        <v>3268</v>
      </c>
      <c r="G22" s="36">
        <f t="shared" si="0"/>
        <v>0.3482812214298775</v>
      </c>
      <c r="H22" s="36">
        <f t="shared" si="1"/>
        <v>0.64682910264029203</v>
      </c>
    </row>
    <row r="23" spans="1:8" ht="16.95" customHeight="1" x14ac:dyDescent="0.25">
      <c r="A23" s="38"/>
      <c r="B23" s="40" t="s">
        <v>49</v>
      </c>
      <c r="C23" s="39">
        <v>8469</v>
      </c>
      <c r="D23" s="39">
        <v>6381</v>
      </c>
      <c r="E23" s="39">
        <v>1863</v>
      </c>
      <c r="F23" s="40">
        <v>145</v>
      </c>
      <c r="G23" s="36">
        <f t="shared" si="0"/>
        <v>0.2199787460148778</v>
      </c>
      <c r="H23" s="36">
        <f t="shared" si="1"/>
        <v>0.29196050775740479</v>
      </c>
    </row>
    <row r="24" spans="1:8" s="46" customFormat="1" ht="16.95" customHeight="1" x14ac:dyDescent="0.25">
      <c r="A24" s="55"/>
      <c r="B24" s="56" t="s">
        <v>1</v>
      </c>
      <c r="C24" s="57">
        <v>37843</v>
      </c>
      <c r="D24" s="57">
        <v>23115</v>
      </c>
      <c r="E24" s="57">
        <v>14046</v>
      </c>
      <c r="F24" s="57">
        <v>5884</v>
      </c>
      <c r="G24" s="58">
        <f t="shared" si="0"/>
        <v>0.37116507676452715</v>
      </c>
      <c r="H24" s="58">
        <f t="shared" si="1"/>
        <v>0.60765736534717718</v>
      </c>
    </row>
    <row r="25" spans="1:8" ht="16.95" customHeight="1" x14ac:dyDescent="0.25">
      <c r="A25" s="38" t="s">
        <v>14</v>
      </c>
      <c r="B25" s="40" t="s">
        <v>41</v>
      </c>
      <c r="C25" s="40">
        <v>430</v>
      </c>
      <c r="D25" s="40">
        <v>426</v>
      </c>
      <c r="E25" s="40">
        <v>927</v>
      </c>
      <c r="F25" s="40">
        <v>746</v>
      </c>
      <c r="G25" s="36">
        <f t="shared" si="0"/>
        <v>2.155813953488372</v>
      </c>
      <c r="H25" s="36">
        <f t="shared" si="1"/>
        <v>2.176056338028169</v>
      </c>
    </row>
    <row r="26" spans="1:8" ht="16.95" customHeight="1" x14ac:dyDescent="0.25">
      <c r="A26" s="38"/>
      <c r="B26" s="40" t="s">
        <v>42</v>
      </c>
      <c r="C26" s="40">
        <v>3</v>
      </c>
      <c r="D26" s="40">
        <v>3</v>
      </c>
      <c r="E26" s="40">
        <v>7</v>
      </c>
      <c r="F26" s="40">
        <v>5</v>
      </c>
      <c r="G26" s="36">
        <f t="shared" si="0"/>
        <v>2.3333333333333335</v>
      </c>
      <c r="H26" s="36">
        <f t="shared" si="1"/>
        <v>2.3333333333333335</v>
      </c>
    </row>
    <row r="27" spans="1:8" ht="16.95" customHeight="1" x14ac:dyDescent="0.25">
      <c r="A27" s="38"/>
      <c r="B27" s="40" t="s">
        <v>43</v>
      </c>
      <c r="C27" s="39">
        <v>1793</v>
      </c>
      <c r="D27" s="39">
        <v>1442</v>
      </c>
      <c r="E27" s="39">
        <v>3542</v>
      </c>
      <c r="F27" s="39">
        <v>2424</v>
      </c>
      <c r="G27" s="36">
        <f t="shared" si="0"/>
        <v>1.9754601226993864</v>
      </c>
      <c r="H27" s="36">
        <f t="shared" si="1"/>
        <v>2.4563106796116503</v>
      </c>
    </row>
    <row r="28" spans="1:8" ht="16.95" customHeight="1" x14ac:dyDescent="0.25">
      <c r="A28" s="38"/>
      <c r="B28" s="40" t="s">
        <v>44</v>
      </c>
      <c r="C28" s="39">
        <v>2460</v>
      </c>
      <c r="D28" s="40">
        <v>987</v>
      </c>
      <c r="E28" s="39">
        <v>1962</v>
      </c>
      <c r="F28" s="39">
        <v>1422</v>
      </c>
      <c r="G28" s="36">
        <f t="shared" si="0"/>
        <v>0.79756097560975614</v>
      </c>
      <c r="H28" s="36">
        <f t="shared" si="1"/>
        <v>1.9878419452887539</v>
      </c>
    </row>
    <row r="29" spans="1:8" ht="16.95" customHeight="1" x14ac:dyDescent="0.25">
      <c r="A29" s="38"/>
      <c r="B29" s="40" t="s">
        <v>7</v>
      </c>
      <c r="C29" s="40">
        <v>96</v>
      </c>
      <c r="D29" s="40">
        <v>96</v>
      </c>
      <c r="E29" s="40">
        <v>388</v>
      </c>
      <c r="F29" s="40">
        <v>310</v>
      </c>
      <c r="G29" s="36">
        <f t="shared" si="0"/>
        <v>4.041666666666667</v>
      </c>
      <c r="H29" s="36">
        <f t="shared" si="1"/>
        <v>4.041666666666667</v>
      </c>
    </row>
    <row r="30" spans="1:8" ht="16.95" customHeight="1" x14ac:dyDescent="0.25">
      <c r="A30" s="38"/>
      <c r="B30" s="40" t="s">
        <v>45</v>
      </c>
      <c r="C30" s="39">
        <v>8595</v>
      </c>
      <c r="D30" s="39">
        <v>8425</v>
      </c>
      <c r="E30" s="39">
        <v>14032</v>
      </c>
      <c r="F30" s="39">
        <v>10241</v>
      </c>
      <c r="G30" s="36">
        <f t="shared" si="0"/>
        <v>1.6325770796974985</v>
      </c>
      <c r="H30" s="36">
        <f t="shared" si="1"/>
        <v>1.6655192878338279</v>
      </c>
    </row>
    <row r="31" spans="1:8" ht="16.95" customHeight="1" x14ac:dyDescent="0.25">
      <c r="A31" s="38"/>
      <c r="B31" s="40" t="s">
        <v>46</v>
      </c>
      <c r="C31" s="39">
        <v>22495</v>
      </c>
      <c r="D31" s="39">
        <v>20786</v>
      </c>
      <c r="E31" s="39">
        <v>26053</v>
      </c>
      <c r="F31" s="39">
        <v>19792</v>
      </c>
      <c r="G31" s="36">
        <f t="shared" si="0"/>
        <v>1.1581684818848632</v>
      </c>
      <c r="H31" s="36">
        <f t="shared" si="1"/>
        <v>1.2533917059559319</v>
      </c>
    </row>
    <row r="32" spans="1:8" ht="16.95" customHeight="1" x14ac:dyDescent="0.25">
      <c r="A32" s="38"/>
      <c r="B32" s="40" t="s">
        <v>47</v>
      </c>
      <c r="C32" s="40">
        <v>868</v>
      </c>
      <c r="D32" s="40">
        <v>814</v>
      </c>
      <c r="E32" s="39">
        <v>1719</v>
      </c>
      <c r="F32" s="39">
        <v>1170</v>
      </c>
      <c r="G32" s="36">
        <f t="shared" si="0"/>
        <v>1.9804147465437787</v>
      </c>
      <c r="H32" s="36">
        <f t="shared" si="1"/>
        <v>2.1117936117936118</v>
      </c>
    </row>
    <row r="33" spans="1:8" ht="16.95" customHeight="1" x14ac:dyDescent="0.25">
      <c r="A33" s="38"/>
      <c r="B33" s="40" t="s">
        <v>49</v>
      </c>
      <c r="C33" s="39">
        <v>33508</v>
      </c>
      <c r="D33" s="39">
        <v>18909</v>
      </c>
      <c r="E33" s="39">
        <v>23308</v>
      </c>
      <c r="F33" s="39">
        <v>13638</v>
      </c>
      <c r="G33" s="36">
        <f t="shared" si="0"/>
        <v>0.6955950817715173</v>
      </c>
      <c r="H33" s="36">
        <f t="shared" si="1"/>
        <v>1.2326405415410651</v>
      </c>
    </row>
    <row r="34" spans="1:8" s="46" customFormat="1" ht="16.95" customHeight="1" x14ac:dyDescent="0.25">
      <c r="A34" s="55"/>
      <c r="B34" s="56" t="s">
        <v>1</v>
      </c>
      <c r="C34" s="57">
        <v>70248</v>
      </c>
      <c r="D34" s="57">
        <v>51889</v>
      </c>
      <c r="E34" s="57">
        <v>71938</v>
      </c>
      <c r="F34" s="57">
        <v>49749</v>
      </c>
      <c r="G34" s="58">
        <f t="shared" si="0"/>
        <v>1.0240576244163535</v>
      </c>
      <c r="H34" s="58">
        <f t="shared" si="1"/>
        <v>1.3863824702730829</v>
      </c>
    </row>
    <row r="35" spans="1:8" ht="16.95" customHeight="1" x14ac:dyDescent="0.25">
      <c r="A35" s="38" t="s">
        <v>15</v>
      </c>
      <c r="B35" s="40" t="s">
        <v>41</v>
      </c>
      <c r="C35" s="39">
        <v>2582</v>
      </c>
      <c r="D35" s="39">
        <v>2054</v>
      </c>
      <c r="E35" s="39">
        <v>3708</v>
      </c>
      <c r="F35" s="39">
        <v>1867</v>
      </c>
      <c r="G35" s="36">
        <f t="shared" si="0"/>
        <v>1.4360960495739736</v>
      </c>
      <c r="H35" s="36">
        <f t="shared" si="1"/>
        <v>1.8052580331061343</v>
      </c>
    </row>
    <row r="36" spans="1:8" ht="16.95" customHeight="1" x14ac:dyDescent="0.25">
      <c r="A36" s="38"/>
      <c r="B36" s="40" t="s">
        <v>43</v>
      </c>
      <c r="C36" s="40">
        <v>239</v>
      </c>
      <c r="D36" s="40">
        <v>239</v>
      </c>
      <c r="E36" s="40">
        <v>253</v>
      </c>
      <c r="F36" s="40">
        <v>85</v>
      </c>
      <c r="G36" s="36">
        <f t="shared" si="0"/>
        <v>1.0585774058577406</v>
      </c>
      <c r="H36" s="36">
        <f t="shared" si="1"/>
        <v>1.0585774058577406</v>
      </c>
    </row>
    <row r="37" spans="1:8" ht="16.95" customHeight="1" x14ac:dyDescent="0.25">
      <c r="A37" s="38"/>
      <c r="B37" s="40" t="s">
        <v>44</v>
      </c>
      <c r="C37" s="40">
        <v>747</v>
      </c>
      <c r="D37" s="40">
        <v>740</v>
      </c>
      <c r="E37" s="40">
        <v>753</v>
      </c>
      <c r="F37" s="40">
        <v>421</v>
      </c>
      <c r="G37" s="36">
        <f t="shared" si="0"/>
        <v>1.0080321285140563</v>
      </c>
      <c r="H37" s="36">
        <f t="shared" si="1"/>
        <v>1.0175675675675675</v>
      </c>
    </row>
    <row r="38" spans="1:8" ht="16.95" customHeight="1" x14ac:dyDescent="0.25">
      <c r="A38" s="38"/>
      <c r="B38" s="40" t="s">
        <v>45</v>
      </c>
      <c r="C38" s="39">
        <v>3103</v>
      </c>
      <c r="D38" s="39">
        <v>3005</v>
      </c>
      <c r="E38" s="39">
        <v>2934</v>
      </c>
      <c r="F38" s="39">
        <v>1384</v>
      </c>
      <c r="G38" s="36">
        <f t="shared" si="0"/>
        <v>0.94553657750563969</v>
      </c>
      <c r="H38" s="36">
        <f t="shared" si="1"/>
        <v>0.97637271214642263</v>
      </c>
    </row>
    <row r="39" spans="1:8" ht="16.95" customHeight="1" x14ac:dyDescent="0.25">
      <c r="A39" s="38"/>
      <c r="B39" s="40" t="s">
        <v>46</v>
      </c>
      <c r="C39" s="39">
        <v>13543</v>
      </c>
      <c r="D39" s="39">
        <v>13127</v>
      </c>
      <c r="E39" s="39">
        <v>10117</v>
      </c>
      <c r="F39" s="39">
        <v>5016</v>
      </c>
      <c r="G39" s="36">
        <f t="shared" si="0"/>
        <v>0.74702798493686773</v>
      </c>
      <c r="H39" s="36">
        <f t="shared" si="1"/>
        <v>0.77070160737411442</v>
      </c>
    </row>
    <row r="40" spans="1:8" ht="16.95" customHeight="1" x14ac:dyDescent="0.25">
      <c r="A40" s="38"/>
      <c r="B40" s="40" t="s">
        <v>47</v>
      </c>
      <c r="C40" s="40">
        <v>306</v>
      </c>
      <c r="D40" s="40">
        <v>306</v>
      </c>
      <c r="E40" s="40">
        <v>130</v>
      </c>
      <c r="F40" s="40">
        <v>106</v>
      </c>
      <c r="G40" s="36">
        <f t="shared" si="0"/>
        <v>0.42483660130718953</v>
      </c>
      <c r="H40" s="36">
        <f t="shared" si="1"/>
        <v>0.42483660130718953</v>
      </c>
    </row>
    <row r="41" spans="1:8" ht="16.95" customHeight="1" x14ac:dyDescent="0.25">
      <c r="A41" s="38"/>
      <c r="B41" s="40" t="s">
        <v>48</v>
      </c>
      <c r="C41" s="39">
        <v>4922</v>
      </c>
      <c r="D41" s="39">
        <v>3511</v>
      </c>
      <c r="E41" s="39">
        <v>1225</v>
      </c>
      <c r="F41" s="40">
        <v>107</v>
      </c>
      <c r="G41" s="36">
        <f t="shared" si="0"/>
        <v>0.24888256806176351</v>
      </c>
      <c r="H41" s="36">
        <f t="shared" si="1"/>
        <v>0.34890344631159215</v>
      </c>
    </row>
    <row r="42" spans="1:8" ht="16.95" customHeight="1" x14ac:dyDescent="0.25">
      <c r="A42" s="38"/>
      <c r="B42" s="40" t="s">
        <v>49</v>
      </c>
      <c r="C42" s="39">
        <v>21762</v>
      </c>
      <c r="D42" s="39">
        <v>12064</v>
      </c>
      <c r="E42" s="39">
        <v>4486</v>
      </c>
      <c r="F42" s="40">
        <v>479</v>
      </c>
      <c r="G42" s="36">
        <f t="shared" si="0"/>
        <v>0.20613914162301258</v>
      </c>
      <c r="H42" s="36">
        <f t="shared" si="1"/>
        <v>0.3718501326259947</v>
      </c>
    </row>
    <row r="43" spans="1:8" s="46" customFormat="1" ht="16.95" customHeight="1" x14ac:dyDescent="0.25">
      <c r="A43" s="55"/>
      <c r="B43" s="56" t="s">
        <v>1</v>
      </c>
      <c r="C43" s="57">
        <v>47204</v>
      </c>
      <c r="D43" s="57">
        <v>35046</v>
      </c>
      <c r="E43" s="57">
        <v>23606</v>
      </c>
      <c r="F43" s="57">
        <v>9466</v>
      </c>
      <c r="G43" s="58">
        <f t="shared" si="0"/>
        <v>0.50008473858147617</v>
      </c>
      <c r="H43" s="58">
        <f t="shared" si="1"/>
        <v>0.67357187696170751</v>
      </c>
    </row>
    <row r="44" spans="1:8" ht="16.95" customHeight="1" x14ac:dyDescent="0.25">
      <c r="A44" s="38" t="s">
        <v>16</v>
      </c>
      <c r="B44" s="40" t="s">
        <v>41</v>
      </c>
      <c r="C44" s="39">
        <v>6747</v>
      </c>
      <c r="D44" s="39">
        <v>6747</v>
      </c>
      <c r="E44" s="39">
        <v>47495</v>
      </c>
      <c r="F44" s="39">
        <v>47398</v>
      </c>
      <c r="G44" s="36">
        <f t="shared" si="0"/>
        <v>7.03942492959834</v>
      </c>
      <c r="H44" s="36">
        <f t="shared" si="1"/>
        <v>7.03942492959834</v>
      </c>
    </row>
    <row r="45" spans="1:8" ht="16.95" customHeight="1" x14ac:dyDescent="0.25">
      <c r="A45" s="38"/>
      <c r="B45" s="40" t="s">
        <v>42</v>
      </c>
      <c r="C45" s="40">
        <v>728</v>
      </c>
      <c r="D45" s="40">
        <v>728</v>
      </c>
      <c r="E45" s="39">
        <v>1945</v>
      </c>
      <c r="F45" s="39">
        <v>1855</v>
      </c>
      <c r="G45" s="36">
        <f t="shared" si="0"/>
        <v>2.6717032967032965</v>
      </c>
      <c r="H45" s="36">
        <f t="shared" si="1"/>
        <v>2.6717032967032965</v>
      </c>
    </row>
    <row r="46" spans="1:8" ht="16.95" customHeight="1" x14ac:dyDescent="0.25">
      <c r="A46" s="38"/>
      <c r="B46" s="40" t="s">
        <v>43</v>
      </c>
      <c r="C46" s="40">
        <v>117</v>
      </c>
      <c r="D46" s="40">
        <v>117</v>
      </c>
      <c r="E46" s="40">
        <v>528</v>
      </c>
      <c r="F46" s="40">
        <v>528</v>
      </c>
      <c r="G46" s="36">
        <f t="shared" si="0"/>
        <v>4.5128205128205128</v>
      </c>
      <c r="H46" s="36">
        <f t="shared" si="1"/>
        <v>4.5128205128205128</v>
      </c>
    </row>
    <row r="47" spans="1:8" ht="16.95" customHeight="1" x14ac:dyDescent="0.25">
      <c r="A47" s="38"/>
      <c r="B47" s="40" t="s">
        <v>7</v>
      </c>
      <c r="C47" s="39">
        <v>2784</v>
      </c>
      <c r="D47" s="39">
        <v>2784</v>
      </c>
      <c r="E47" s="39">
        <v>19182</v>
      </c>
      <c r="F47" s="39">
        <v>19156</v>
      </c>
      <c r="G47" s="36">
        <f t="shared" si="0"/>
        <v>6.8900862068965516</v>
      </c>
      <c r="H47" s="36">
        <f t="shared" si="1"/>
        <v>6.8900862068965516</v>
      </c>
    </row>
    <row r="48" spans="1:8" ht="16.95" customHeight="1" x14ac:dyDescent="0.25">
      <c r="A48" s="38"/>
      <c r="B48" s="40" t="s">
        <v>46</v>
      </c>
      <c r="C48" s="40">
        <v>42</v>
      </c>
      <c r="D48" s="40">
        <v>42</v>
      </c>
      <c r="E48" s="40">
        <v>162</v>
      </c>
      <c r="F48" s="40" t="s">
        <v>0</v>
      </c>
      <c r="G48" s="36">
        <f t="shared" si="0"/>
        <v>3.8571428571428572</v>
      </c>
      <c r="H48" s="36">
        <f t="shared" si="1"/>
        <v>3.8571428571428572</v>
      </c>
    </row>
    <row r="49" spans="1:8" ht="16.95" customHeight="1" x14ac:dyDescent="0.25">
      <c r="A49" s="38"/>
      <c r="B49" s="40" t="s">
        <v>48</v>
      </c>
      <c r="C49" s="39">
        <v>1770</v>
      </c>
      <c r="D49" s="39">
        <v>1770</v>
      </c>
      <c r="E49" s="39">
        <v>12510</v>
      </c>
      <c r="F49" s="39">
        <v>12365</v>
      </c>
      <c r="G49" s="36">
        <f t="shared" si="0"/>
        <v>7.0677966101694913</v>
      </c>
      <c r="H49" s="36">
        <f t="shared" si="1"/>
        <v>7.0677966101694913</v>
      </c>
    </row>
    <row r="50" spans="1:8" s="46" customFormat="1" ht="16.95" customHeight="1" x14ac:dyDescent="0.25">
      <c r="A50" s="55"/>
      <c r="B50" s="56" t="s">
        <v>1</v>
      </c>
      <c r="C50" s="57">
        <v>12189</v>
      </c>
      <c r="D50" s="57">
        <v>12189</v>
      </c>
      <c r="E50" s="57">
        <v>81822</v>
      </c>
      <c r="F50" s="57">
        <v>81302</v>
      </c>
      <c r="G50" s="58">
        <f t="shared" si="0"/>
        <v>6.7127738124538521</v>
      </c>
      <c r="H50" s="58">
        <f t="shared" si="1"/>
        <v>6.7127738124538521</v>
      </c>
    </row>
    <row r="51" spans="1:8" ht="16.95" customHeight="1" x14ac:dyDescent="0.25">
      <c r="A51" s="38" t="s">
        <v>17</v>
      </c>
      <c r="B51" s="40" t="s">
        <v>41</v>
      </c>
      <c r="C51" s="40">
        <v>264</v>
      </c>
      <c r="D51" s="40">
        <v>264</v>
      </c>
      <c r="E51" s="39">
        <v>2037</v>
      </c>
      <c r="F51" s="39">
        <v>2037</v>
      </c>
      <c r="G51" s="36">
        <f t="shared" si="0"/>
        <v>7.7159090909090908</v>
      </c>
      <c r="H51" s="36">
        <f t="shared" si="1"/>
        <v>7.7159090909090908</v>
      </c>
    </row>
    <row r="52" spans="1:8" ht="16.95" customHeight="1" x14ac:dyDescent="0.25">
      <c r="A52" s="38"/>
      <c r="B52" s="40" t="s">
        <v>43</v>
      </c>
      <c r="C52" s="40">
        <v>463</v>
      </c>
      <c r="D52" s="40">
        <v>463</v>
      </c>
      <c r="E52" s="40">
        <v>715</v>
      </c>
      <c r="F52" s="40" t="s">
        <v>0</v>
      </c>
      <c r="G52" s="36">
        <f t="shared" si="0"/>
        <v>1.5442764578833694</v>
      </c>
      <c r="H52" s="36">
        <f t="shared" si="1"/>
        <v>1.5442764578833694</v>
      </c>
    </row>
    <row r="53" spans="1:8" ht="16.95" customHeight="1" x14ac:dyDescent="0.25">
      <c r="A53" s="38"/>
      <c r="B53" s="40" t="s">
        <v>46</v>
      </c>
      <c r="C53" s="40">
        <v>5</v>
      </c>
      <c r="D53" s="40">
        <v>5</v>
      </c>
      <c r="E53" s="40">
        <v>2</v>
      </c>
      <c r="F53" s="40" t="s">
        <v>0</v>
      </c>
      <c r="G53" s="36">
        <f t="shared" si="0"/>
        <v>0.4</v>
      </c>
      <c r="H53" s="36">
        <f t="shared" si="1"/>
        <v>0.4</v>
      </c>
    </row>
    <row r="54" spans="1:8" ht="16.95" customHeight="1" x14ac:dyDescent="0.25">
      <c r="A54" s="38"/>
      <c r="B54" s="40" t="s">
        <v>47</v>
      </c>
      <c r="C54" s="40">
        <v>1</v>
      </c>
      <c r="D54" s="40">
        <v>1</v>
      </c>
      <c r="E54" s="40">
        <v>1</v>
      </c>
      <c r="F54" s="40">
        <v>1</v>
      </c>
      <c r="G54" s="36">
        <f t="shared" si="0"/>
        <v>1</v>
      </c>
      <c r="H54" s="36">
        <f t="shared" si="1"/>
        <v>1</v>
      </c>
    </row>
    <row r="55" spans="1:8" ht="16.95" customHeight="1" x14ac:dyDescent="0.25">
      <c r="A55" s="38"/>
      <c r="B55" s="40" t="s">
        <v>48</v>
      </c>
      <c r="C55" s="40">
        <v>597</v>
      </c>
      <c r="D55" s="40">
        <v>597</v>
      </c>
      <c r="E55" s="39">
        <v>3174</v>
      </c>
      <c r="F55" s="39">
        <v>3174</v>
      </c>
      <c r="G55" s="36">
        <f t="shared" si="0"/>
        <v>5.316582914572864</v>
      </c>
      <c r="H55" s="36">
        <f t="shared" si="1"/>
        <v>5.316582914572864</v>
      </c>
    </row>
    <row r="56" spans="1:8" ht="16.95" customHeight="1" x14ac:dyDescent="0.25">
      <c r="A56" s="38"/>
      <c r="B56" s="40" t="s">
        <v>49</v>
      </c>
      <c r="C56" s="40">
        <v>269</v>
      </c>
      <c r="D56" s="40" t="s">
        <v>0</v>
      </c>
      <c r="E56" s="40" t="s">
        <v>0</v>
      </c>
      <c r="F56" s="40" t="s">
        <v>0</v>
      </c>
      <c r="G56" s="36" t="str">
        <f t="shared" si="0"/>
        <v/>
      </c>
      <c r="H56" s="36" t="str">
        <f t="shared" si="1"/>
        <v/>
      </c>
    </row>
    <row r="57" spans="1:8" s="46" customFormat="1" ht="16.95" customHeight="1" x14ac:dyDescent="0.25">
      <c r="A57" s="55"/>
      <c r="B57" s="56" t="s">
        <v>1</v>
      </c>
      <c r="C57" s="57">
        <v>1599</v>
      </c>
      <c r="D57" s="57">
        <v>1329</v>
      </c>
      <c r="E57" s="57">
        <v>5928</v>
      </c>
      <c r="F57" s="57">
        <v>5211</v>
      </c>
      <c r="G57" s="58">
        <f t="shared" si="0"/>
        <v>3.7073170731707319</v>
      </c>
      <c r="H57" s="58">
        <f t="shared" si="1"/>
        <v>4.4604966139954856</v>
      </c>
    </row>
    <row r="58" spans="1:8" ht="16.95" customHeight="1" x14ac:dyDescent="0.25">
      <c r="A58" s="38" t="s">
        <v>18</v>
      </c>
      <c r="B58" s="40" t="s">
        <v>41</v>
      </c>
      <c r="C58" s="39">
        <v>3128</v>
      </c>
      <c r="D58" s="39">
        <v>2663</v>
      </c>
      <c r="E58" s="39">
        <v>3270</v>
      </c>
      <c r="F58" s="39">
        <v>2666</v>
      </c>
      <c r="G58" s="36">
        <f t="shared" si="0"/>
        <v>1.0453964194373402</v>
      </c>
      <c r="H58" s="36">
        <f t="shared" si="1"/>
        <v>1.2279384153210664</v>
      </c>
    </row>
    <row r="59" spans="1:8" ht="16.95" customHeight="1" x14ac:dyDescent="0.25">
      <c r="A59" s="38"/>
      <c r="B59" s="40" t="s">
        <v>42</v>
      </c>
      <c r="C59" s="40">
        <v>648</v>
      </c>
      <c r="D59" s="40">
        <v>630</v>
      </c>
      <c r="E59" s="40">
        <v>358</v>
      </c>
      <c r="F59" s="40">
        <v>205</v>
      </c>
      <c r="G59" s="36">
        <f t="shared" si="0"/>
        <v>0.55246913580246915</v>
      </c>
      <c r="H59" s="36">
        <f t="shared" si="1"/>
        <v>0.56825396825396823</v>
      </c>
    </row>
    <row r="60" spans="1:8" ht="16.95" customHeight="1" x14ac:dyDescent="0.25">
      <c r="A60" s="38"/>
      <c r="B60" s="40" t="s">
        <v>43</v>
      </c>
      <c r="C60" s="39">
        <v>1857</v>
      </c>
      <c r="D60" s="39">
        <v>1443</v>
      </c>
      <c r="E60" s="40">
        <v>776</v>
      </c>
      <c r="F60" s="40">
        <v>427</v>
      </c>
      <c r="G60" s="36">
        <f t="shared" si="0"/>
        <v>0.41787829833064083</v>
      </c>
      <c r="H60" s="36">
        <f t="shared" si="1"/>
        <v>0.53776853776853772</v>
      </c>
    </row>
    <row r="61" spans="1:8" ht="16.95" customHeight="1" x14ac:dyDescent="0.25">
      <c r="A61" s="38"/>
      <c r="B61" s="40" t="s">
        <v>44</v>
      </c>
      <c r="C61" s="39">
        <v>4533</v>
      </c>
      <c r="D61" s="39">
        <v>3971</v>
      </c>
      <c r="E61" s="39">
        <v>3012</v>
      </c>
      <c r="F61" s="39">
        <v>1858</v>
      </c>
      <c r="G61" s="36">
        <f t="shared" si="0"/>
        <v>0.66446062210456647</v>
      </c>
      <c r="H61" s="36">
        <f t="shared" si="1"/>
        <v>0.75849911860992192</v>
      </c>
    </row>
    <row r="62" spans="1:8" ht="16.95" customHeight="1" x14ac:dyDescent="0.25">
      <c r="A62" s="38"/>
      <c r="B62" s="40" t="s">
        <v>7</v>
      </c>
      <c r="C62" s="40">
        <v>678</v>
      </c>
      <c r="D62" s="40">
        <v>455</v>
      </c>
      <c r="E62" s="40">
        <v>347</v>
      </c>
      <c r="F62" s="40">
        <v>244</v>
      </c>
      <c r="G62" s="36">
        <f t="shared" si="0"/>
        <v>0.51179941002949858</v>
      </c>
      <c r="H62" s="36">
        <f t="shared" si="1"/>
        <v>0.76263736263736259</v>
      </c>
    </row>
    <row r="63" spans="1:8" ht="16.95" customHeight="1" x14ac:dyDescent="0.25">
      <c r="A63" s="38"/>
      <c r="B63" s="40" t="s">
        <v>45</v>
      </c>
      <c r="C63" s="39">
        <v>9813</v>
      </c>
      <c r="D63" s="39">
        <v>9197</v>
      </c>
      <c r="E63" s="39">
        <v>5585</v>
      </c>
      <c r="F63" s="39">
        <v>3009</v>
      </c>
      <c r="G63" s="36">
        <f t="shared" si="0"/>
        <v>0.56914297360644039</v>
      </c>
      <c r="H63" s="36">
        <f t="shared" si="1"/>
        <v>0.60726323801239535</v>
      </c>
    </row>
    <row r="64" spans="1:8" ht="16.95" customHeight="1" x14ac:dyDescent="0.25">
      <c r="A64" s="38"/>
      <c r="B64" s="40" t="s">
        <v>46</v>
      </c>
      <c r="C64" s="39">
        <v>59848</v>
      </c>
      <c r="D64" s="39">
        <v>54539</v>
      </c>
      <c r="E64" s="39">
        <v>32603</v>
      </c>
      <c r="F64" s="39">
        <v>17305</v>
      </c>
      <c r="G64" s="36">
        <f t="shared" si="0"/>
        <v>0.54476340061489104</v>
      </c>
      <c r="H64" s="36">
        <f t="shared" si="1"/>
        <v>0.59779240543464307</v>
      </c>
    </row>
    <row r="65" spans="1:8" ht="16.95" customHeight="1" x14ac:dyDescent="0.25">
      <c r="A65" s="38"/>
      <c r="B65" s="40" t="s">
        <v>47</v>
      </c>
      <c r="C65" s="39">
        <v>5719</v>
      </c>
      <c r="D65" s="39">
        <v>5199</v>
      </c>
      <c r="E65" s="39">
        <v>2414</v>
      </c>
      <c r="F65" s="39">
        <v>1193</v>
      </c>
      <c r="G65" s="36">
        <f t="shared" si="0"/>
        <v>0.42210176604301453</v>
      </c>
      <c r="H65" s="36">
        <f t="shared" si="1"/>
        <v>0.46432006155029815</v>
      </c>
    </row>
    <row r="66" spans="1:8" ht="16.95" customHeight="1" x14ac:dyDescent="0.25">
      <c r="A66" s="38"/>
      <c r="B66" s="40" t="s">
        <v>48</v>
      </c>
      <c r="C66" s="39">
        <v>3302</v>
      </c>
      <c r="D66" s="39">
        <v>2899</v>
      </c>
      <c r="E66" s="39">
        <v>1900</v>
      </c>
      <c r="F66" s="39">
        <v>1220</v>
      </c>
      <c r="G66" s="36">
        <f t="shared" si="0"/>
        <v>0.57540884312537854</v>
      </c>
      <c r="H66" s="36">
        <f t="shared" si="1"/>
        <v>0.65539841324594683</v>
      </c>
    </row>
    <row r="67" spans="1:8" ht="16.95" customHeight="1" x14ac:dyDescent="0.25">
      <c r="A67" s="38"/>
      <c r="B67" s="40" t="s">
        <v>49</v>
      </c>
      <c r="C67" s="40">
        <v>974</v>
      </c>
      <c r="D67" s="40">
        <v>694</v>
      </c>
      <c r="E67" s="40">
        <v>210</v>
      </c>
      <c r="F67" s="40">
        <v>72</v>
      </c>
      <c r="G67" s="36">
        <f t="shared" si="0"/>
        <v>0.21560574948665298</v>
      </c>
      <c r="H67" s="36">
        <f t="shared" si="1"/>
        <v>0.30259365994236309</v>
      </c>
    </row>
    <row r="68" spans="1:8" s="46" customFormat="1" ht="16.95" customHeight="1" x14ac:dyDescent="0.25">
      <c r="A68" s="55"/>
      <c r="B68" s="56" t="s">
        <v>1</v>
      </c>
      <c r="C68" s="57">
        <v>90501</v>
      </c>
      <c r="D68" s="57">
        <v>81690</v>
      </c>
      <c r="E68" s="57">
        <v>50477</v>
      </c>
      <c r="F68" s="57">
        <v>28199</v>
      </c>
      <c r="G68" s="58">
        <f t="shared" ref="G68:G131" si="2">IFERROR(E68/C68,"")</f>
        <v>0.55775074308571171</v>
      </c>
      <c r="H68" s="58">
        <f t="shared" ref="H68:H131" si="3">IFERROR(E68/D68,"")</f>
        <v>0.61790916880891178</v>
      </c>
    </row>
    <row r="69" spans="1:8" ht="16.95" customHeight="1" x14ac:dyDescent="0.25">
      <c r="A69" s="38" t="s">
        <v>19</v>
      </c>
      <c r="B69" s="40" t="s">
        <v>41</v>
      </c>
      <c r="C69" s="39">
        <v>5048</v>
      </c>
      <c r="D69" s="39">
        <v>4636</v>
      </c>
      <c r="E69" s="39">
        <v>1677</v>
      </c>
      <c r="F69" s="40">
        <v>903</v>
      </c>
      <c r="G69" s="36">
        <f t="shared" si="2"/>
        <v>0.3322107765451664</v>
      </c>
      <c r="H69" s="36">
        <f t="shared" si="3"/>
        <v>0.36173425366695428</v>
      </c>
    </row>
    <row r="70" spans="1:8" ht="16.95" customHeight="1" x14ac:dyDescent="0.25">
      <c r="A70" s="38"/>
      <c r="B70" s="40" t="s">
        <v>42</v>
      </c>
      <c r="C70" s="40">
        <v>239</v>
      </c>
      <c r="D70" s="40">
        <v>239</v>
      </c>
      <c r="E70" s="40">
        <v>46</v>
      </c>
      <c r="F70" s="40">
        <v>32</v>
      </c>
      <c r="G70" s="36">
        <f t="shared" si="2"/>
        <v>0.19246861924686193</v>
      </c>
      <c r="H70" s="36">
        <f t="shared" si="3"/>
        <v>0.19246861924686193</v>
      </c>
    </row>
    <row r="71" spans="1:8" ht="16.95" customHeight="1" x14ac:dyDescent="0.25">
      <c r="A71" s="38"/>
      <c r="B71" s="40" t="s">
        <v>43</v>
      </c>
      <c r="C71" s="40">
        <v>30</v>
      </c>
      <c r="D71" s="40">
        <v>30</v>
      </c>
      <c r="E71" s="40">
        <v>11</v>
      </c>
      <c r="F71" s="40">
        <v>10</v>
      </c>
      <c r="G71" s="36">
        <f t="shared" si="2"/>
        <v>0.36666666666666664</v>
      </c>
      <c r="H71" s="36">
        <f t="shared" si="3"/>
        <v>0.36666666666666664</v>
      </c>
    </row>
    <row r="72" spans="1:8" ht="16.95" customHeight="1" x14ac:dyDescent="0.25">
      <c r="A72" s="38"/>
      <c r="B72" s="40" t="s">
        <v>44</v>
      </c>
      <c r="C72" s="40">
        <v>19</v>
      </c>
      <c r="D72" s="40">
        <v>19</v>
      </c>
      <c r="E72" s="40">
        <v>3</v>
      </c>
      <c r="F72" s="40">
        <v>1</v>
      </c>
      <c r="G72" s="36">
        <f t="shared" si="2"/>
        <v>0.15789473684210525</v>
      </c>
      <c r="H72" s="36">
        <f t="shared" si="3"/>
        <v>0.15789473684210525</v>
      </c>
    </row>
    <row r="73" spans="1:8" ht="16.95" customHeight="1" x14ac:dyDescent="0.25">
      <c r="A73" s="38"/>
      <c r="B73" s="40" t="s">
        <v>7</v>
      </c>
      <c r="C73" s="40">
        <v>83</v>
      </c>
      <c r="D73" s="40">
        <v>83</v>
      </c>
      <c r="E73" s="40">
        <v>59</v>
      </c>
      <c r="F73" s="40">
        <v>34</v>
      </c>
      <c r="G73" s="36">
        <f t="shared" si="2"/>
        <v>0.71084337349397586</v>
      </c>
      <c r="H73" s="36">
        <f t="shared" si="3"/>
        <v>0.71084337349397586</v>
      </c>
    </row>
    <row r="74" spans="1:8" ht="16.95" customHeight="1" x14ac:dyDescent="0.25">
      <c r="A74" s="38"/>
      <c r="B74" s="40" t="s">
        <v>46</v>
      </c>
      <c r="C74" s="40">
        <v>170</v>
      </c>
      <c r="D74" s="40">
        <v>157</v>
      </c>
      <c r="E74" s="40">
        <v>57</v>
      </c>
      <c r="F74" s="40">
        <v>12</v>
      </c>
      <c r="G74" s="36">
        <f t="shared" si="2"/>
        <v>0.3352941176470588</v>
      </c>
      <c r="H74" s="36">
        <f t="shared" si="3"/>
        <v>0.36305732484076431</v>
      </c>
    </row>
    <row r="75" spans="1:8" ht="16.95" customHeight="1" x14ac:dyDescent="0.25">
      <c r="A75" s="38"/>
      <c r="B75" s="40" t="s">
        <v>47</v>
      </c>
      <c r="C75" s="40">
        <v>4</v>
      </c>
      <c r="D75" s="40">
        <v>3</v>
      </c>
      <c r="E75" s="40">
        <v>2</v>
      </c>
      <c r="F75" s="40">
        <v>1</v>
      </c>
      <c r="G75" s="36">
        <f t="shared" si="2"/>
        <v>0.5</v>
      </c>
      <c r="H75" s="36">
        <f t="shared" si="3"/>
        <v>0.66666666666666663</v>
      </c>
    </row>
    <row r="76" spans="1:8" ht="16.95" customHeight="1" x14ac:dyDescent="0.25">
      <c r="A76" s="38"/>
      <c r="B76" s="40" t="s">
        <v>48</v>
      </c>
      <c r="C76" s="39">
        <v>10745</v>
      </c>
      <c r="D76" s="39">
        <v>8177</v>
      </c>
      <c r="E76" s="39">
        <v>3251</v>
      </c>
      <c r="F76" s="39">
        <v>1065</v>
      </c>
      <c r="G76" s="36">
        <f t="shared" si="2"/>
        <v>0.30255932992089346</v>
      </c>
      <c r="H76" s="36">
        <f t="shared" si="3"/>
        <v>0.3975785740491623</v>
      </c>
    </row>
    <row r="77" spans="1:8" ht="16.95" customHeight="1" x14ac:dyDescent="0.25">
      <c r="A77" s="38"/>
      <c r="B77" s="40" t="s">
        <v>49</v>
      </c>
      <c r="C77" s="39">
        <v>3065</v>
      </c>
      <c r="D77" s="39">
        <v>2414</v>
      </c>
      <c r="E77" s="40">
        <v>598</v>
      </c>
      <c r="F77" s="40">
        <v>205</v>
      </c>
      <c r="G77" s="36">
        <f t="shared" si="2"/>
        <v>0.19510603588907013</v>
      </c>
      <c r="H77" s="36">
        <f t="shared" si="3"/>
        <v>0.24772162386081192</v>
      </c>
    </row>
    <row r="78" spans="1:8" s="46" customFormat="1" ht="16.95" customHeight="1" x14ac:dyDescent="0.25">
      <c r="A78" s="55"/>
      <c r="B78" s="56" t="s">
        <v>1</v>
      </c>
      <c r="C78" s="57">
        <v>19403</v>
      </c>
      <c r="D78" s="57">
        <v>15759</v>
      </c>
      <c r="E78" s="57">
        <v>5704</v>
      </c>
      <c r="F78" s="57">
        <v>2263</v>
      </c>
      <c r="G78" s="58">
        <f t="shared" si="2"/>
        <v>0.29397515848064731</v>
      </c>
      <c r="H78" s="58">
        <f t="shared" si="3"/>
        <v>0.36195190050130083</v>
      </c>
    </row>
    <row r="79" spans="1:8" ht="16.95" customHeight="1" x14ac:dyDescent="0.25">
      <c r="A79" s="38" t="s">
        <v>20</v>
      </c>
      <c r="B79" s="40" t="s">
        <v>41</v>
      </c>
      <c r="C79" s="39">
        <v>180279</v>
      </c>
      <c r="D79" s="39">
        <v>151489</v>
      </c>
      <c r="E79" s="39">
        <v>189163</v>
      </c>
      <c r="F79" s="39">
        <v>136782</v>
      </c>
      <c r="G79" s="36">
        <f t="shared" si="2"/>
        <v>1.0492791728376571</v>
      </c>
      <c r="H79" s="36">
        <f t="shared" si="3"/>
        <v>1.2486913241225435</v>
      </c>
    </row>
    <row r="80" spans="1:8" ht="16.95" customHeight="1" x14ac:dyDescent="0.25">
      <c r="A80" s="38"/>
      <c r="B80" s="40" t="s">
        <v>42</v>
      </c>
      <c r="C80" s="39">
        <v>54908</v>
      </c>
      <c r="D80" s="39">
        <v>52676</v>
      </c>
      <c r="E80" s="39">
        <v>73760</v>
      </c>
      <c r="F80" s="39">
        <v>64477</v>
      </c>
      <c r="G80" s="36">
        <f t="shared" si="2"/>
        <v>1.3433379471115321</v>
      </c>
      <c r="H80" s="36">
        <f t="shared" si="3"/>
        <v>1.4002581820943123</v>
      </c>
    </row>
    <row r="81" spans="1:8" ht="16.95" customHeight="1" x14ac:dyDescent="0.25">
      <c r="A81" s="38"/>
      <c r="B81" s="40" t="s">
        <v>43</v>
      </c>
      <c r="C81" s="39">
        <v>137060</v>
      </c>
      <c r="D81" s="39">
        <v>126160</v>
      </c>
      <c r="E81" s="39">
        <v>138705</v>
      </c>
      <c r="F81" s="39">
        <v>105520</v>
      </c>
      <c r="G81" s="36">
        <f t="shared" si="2"/>
        <v>1.0120020429009193</v>
      </c>
      <c r="H81" s="36">
        <f t="shared" si="3"/>
        <v>1.0994372225745086</v>
      </c>
    </row>
    <row r="82" spans="1:8" ht="16.95" customHeight="1" x14ac:dyDescent="0.25">
      <c r="A82" s="38"/>
      <c r="B82" s="40" t="s">
        <v>44</v>
      </c>
      <c r="C82" s="40">
        <v>513</v>
      </c>
      <c r="D82" s="40">
        <v>511</v>
      </c>
      <c r="E82" s="40">
        <v>871</v>
      </c>
      <c r="F82" s="40">
        <v>764</v>
      </c>
      <c r="G82" s="36">
        <f t="shared" si="2"/>
        <v>1.6978557504873295</v>
      </c>
      <c r="H82" s="36">
        <f t="shared" si="3"/>
        <v>1.7045009784735812</v>
      </c>
    </row>
    <row r="83" spans="1:8" ht="16.95" customHeight="1" x14ac:dyDescent="0.25">
      <c r="A83" s="38"/>
      <c r="B83" s="40" t="s">
        <v>7</v>
      </c>
      <c r="C83" s="39">
        <v>5163</v>
      </c>
      <c r="D83" s="39">
        <v>5147</v>
      </c>
      <c r="E83" s="39">
        <v>10724</v>
      </c>
      <c r="F83" s="39">
        <v>10427</v>
      </c>
      <c r="G83" s="36">
        <f t="shared" si="2"/>
        <v>2.0770869649428625</v>
      </c>
      <c r="H83" s="36">
        <f t="shared" si="3"/>
        <v>2.0835438119292791</v>
      </c>
    </row>
    <row r="84" spans="1:8" ht="16.95" customHeight="1" x14ac:dyDescent="0.25">
      <c r="A84" s="38"/>
      <c r="B84" s="40" t="s">
        <v>45</v>
      </c>
      <c r="C84" s="39">
        <v>1153</v>
      </c>
      <c r="D84" s="39">
        <v>1136</v>
      </c>
      <c r="E84" s="40">
        <v>920</v>
      </c>
      <c r="F84" s="40">
        <v>671</v>
      </c>
      <c r="G84" s="36">
        <f t="shared" si="2"/>
        <v>0.79791847354726797</v>
      </c>
      <c r="H84" s="36">
        <f t="shared" si="3"/>
        <v>0.8098591549295775</v>
      </c>
    </row>
    <row r="85" spans="1:8" ht="16.95" customHeight="1" x14ac:dyDescent="0.25">
      <c r="A85" s="38"/>
      <c r="B85" s="40" t="s">
        <v>46</v>
      </c>
      <c r="C85" s="39">
        <v>6842</v>
      </c>
      <c r="D85" s="39">
        <v>6521</v>
      </c>
      <c r="E85" s="39">
        <v>6138</v>
      </c>
      <c r="F85" s="39">
        <v>2665</v>
      </c>
      <c r="G85" s="36">
        <f t="shared" si="2"/>
        <v>0.89710610932475887</v>
      </c>
      <c r="H85" s="36">
        <f t="shared" si="3"/>
        <v>0.9412666768900475</v>
      </c>
    </row>
    <row r="86" spans="1:8" ht="16.95" customHeight="1" x14ac:dyDescent="0.25">
      <c r="A86" s="38"/>
      <c r="B86" s="40" t="s">
        <v>47</v>
      </c>
      <c r="C86" s="39">
        <v>13824</v>
      </c>
      <c r="D86" s="39">
        <v>13616</v>
      </c>
      <c r="E86" s="39">
        <v>17116</v>
      </c>
      <c r="F86" s="39">
        <v>14139</v>
      </c>
      <c r="G86" s="36">
        <f t="shared" si="2"/>
        <v>1.2381365740740742</v>
      </c>
      <c r="H86" s="36">
        <f t="shared" si="3"/>
        <v>1.2570505287896592</v>
      </c>
    </row>
    <row r="87" spans="1:8" ht="16.95" customHeight="1" x14ac:dyDescent="0.25">
      <c r="A87" s="38"/>
      <c r="B87" s="40" t="s">
        <v>48</v>
      </c>
      <c r="C87" s="39">
        <v>7739</v>
      </c>
      <c r="D87" s="39">
        <v>7230</v>
      </c>
      <c r="E87" s="39">
        <v>13938</v>
      </c>
      <c r="F87" s="39">
        <v>12859</v>
      </c>
      <c r="G87" s="36">
        <f t="shared" si="2"/>
        <v>1.8010078821553173</v>
      </c>
      <c r="H87" s="36">
        <f t="shared" si="3"/>
        <v>1.9278008298755187</v>
      </c>
    </row>
    <row r="88" spans="1:8" ht="16.95" customHeight="1" x14ac:dyDescent="0.25">
      <c r="A88" s="38"/>
      <c r="B88" s="40" t="s">
        <v>49</v>
      </c>
      <c r="C88" s="39">
        <v>1515</v>
      </c>
      <c r="D88" s="39">
        <v>1273</v>
      </c>
      <c r="E88" s="39">
        <v>1969</v>
      </c>
      <c r="F88" s="39">
        <v>1549</v>
      </c>
      <c r="G88" s="36">
        <f t="shared" si="2"/>
        <v>1.2996699669966996</v>
      </c>
      <c r="H88" s="36">
        <f t="shared" si="3"/>
        <v>1.546739984289081</v>
      </c>
    </row>
    <row r="89" spans="1:8" s="46" customFormat="1" ht="16.95" customHeight="1" x14ac:dyDescent="0.25">
      <c r="A89" s="55"/>
      <c r="B89" s="56" t="s">
        <v>1</v>
      </c>
      <c r="C89" s="57">
        <v>408996</v>
      </c>
      <c r="D89" s="57">
        <v>365757</v>
      </c>
      <c r="E89" s="57">
        <v>453304</v>
      </c>
      <c r="F89" s="57">
        <v>349852</v>
      </c>
      <c r="G89" s="58">
        <f t="shared" si="2"/>
        <v>1.108333577834502</v>
      </c>
      <c r="H89" s="58">
        <f t="shared" si="3"/>
        <v>1.2393583718151668</v>
      </c>
    </row>
    <row r="90" spans="1:8" ht="16.95" customHeight="1" x14ac:dyDescent="0.25">
      <c r="A90" s="38" t="s">
        <v>21</v>
      </c>
      <c r="B90" s="40" t="s">
        <v>41</v>
      </c>
      <c r="C90" s="40">
        <v>10</v>
      </c>
      <c r="D90" s="40">
        <v>4</v>
      </c>
      <c r="E90" s="40">
        <v>7</v>
      </c>
      <c r="F90" s="40">
        <v>2</v>
      </c>
      <c r="G90" s="36">
        <f t="shared" si="2"/>
        <v>0.7</v>
      </c>
      <c r="H90" s="36">
        <f t="shared" si="3"/>
        <v>1.75</v>
      </c>
    </row>
    <row r="91" spans="1:8" ht="16.95" customHeight="1" x14ac:dyDescent="0.25">
      <c r="A91" s="38"/>
      <c r="B91" s="40" t="s">
        <v>42</v>
      </c>
      <c r="C91" s="40">
        <v>178</v>
      </c>
      <c r="D91" s="40">
        <v>178</v>
      </c>
      <c r="E91" s="40">
        <v>38</v>
      </c>
      <c r="F91" s="40">
        <v>13</v>
      </c>
      <c r="G91" s="36">
        <f t="shared" si="2"/>
        <v>0.21348314606741572</v>
      </c>
      <c r="H91" s="36">
        <f t="shared" si="3"/>
        <v>0.21348314606741572</v>
      </c>
    </row>
    <row r="92" spans="1:8" ht="16.95" customHeight="1" x14ac:dyDescent="0.25">
      <c r="A92" s="38"/>
      <c r="B92" s="40" t="s">
        <v>43</v>
      </c>
      <c r="C92" s="40">
        <v>15</v>
      </c>
      <c r="D92" s="40">
        <v>15</v>
      </c>
      <c r="E92" s="40">
        <v>14</v>
      </c>
      <c r="F92" s="40">
        <v>5</v>
      </c>
      <c r="G92" s="36">
        <f t="shared" si="2"/>
        <v>0.93333333333333335</v>
      </c>
      <c r="H92" s="36">
        <f t="shared" si="3"/>
        <v>0.93333333333333335</v>
      </c>
    </row>
    <row r="93" spans="1:8" ht="16.95" customHeight="1" x14ac:dyDescent="0.25">
      <c r="A93" s="38"/>
      <c r="B93" s="40" t="s">
        <v>44</v>
      </c>
      <c r="C93" s="40">
        <v>899</v>
      </c>
      <c r="D93" s="40">
        <v>796</v>
      </c>
      <c r="E93" s="39">
        <v>1201</v>
      </c>
      <c r="F93" s="40">
        <v>622</v>
      </c>
      <c r="G93" s="36">
        <f t="shared" si="2"/>
        <v>1.3359288097886541</v>
      </c>
      <c r="H93" s="36">
        <f t="shared" si="3"/>
        <v>1.5087939698492463</v>
      </c>
    </row>
    <row r="94" spans="1:8" ht="16.95" customHeight="1" x14ac:dyDescent="0.25">
      <c r="A94" s="38"/>
      <c r="B94" s="40" t="s">
        <v>45</v>
      </c>
      <c r="C94" s="40">
        <v>38</v>
      </c>
      <c r="D94" s="40">
        <v>25</v>
      </c>
      <c r="E94" s="40">
        <v>54</v>
      </c>
      <c r="F94" s="40">
        <v>45</v>
      </c>
      <c r="G94" s="36">
        <f t="shared" si="2"/>
        <v>1.4210526315789473</v>
      </c>
      <c r="H94" s="36">
        <f t="shared" si="3"/>
        <v>2.16</v>
      </c>
    </row>
    <row r="95" spans="1:8" ht="16.95" customHeight="1" x14ac:dyDescent="0.25">
      <c r="A95" s="38"/>
      <c r="B95" s="40" t="s">
        <v>46</v>
      </c>
      <c r="C95" s="40">
        <v>175</v>
      </c>
      <c r="D95" s="40">
        <v>152</v>
      </c>
      <c r="E95" s="40">
        <v>99</v>
      </c>
      <c r="F95" s="40">
        <v>48</v>
      </c>
      <c r="G95" s="36">
        <f t="shared" si="2"/>
        <v>0.56571428571428573</v>
      </c>
      <c r="H95" s="36">
        <f t="shared" si="3"/>
        <v>0.65131578947368418</v>
      </c>
    </row>
    <row r="96" spans="1:8" ht="16.95" customHeight="1" x14ac:dyDescent="0.25">
      <c r="A96" s="38"/>
      <c r="B96" s="40" t="s">
        <v>48</v>
      </c>
      <c r="C96" s="40">
        <v>250</v>
      </c>
      <c r="D96" s="40">
        <v>250</v>
      </c>
      <c r="E96" s="40">
        <v>101</v>
      </c>
      <c r="F96" s="40">
        <v>30</v>
      </c>
      <c r="G96" s="36">
        <f t="shared" si="2"/>
        <v>0.40400000000000003</v>
      </c>
      <c r="H96" s="36">
        <f t="shared" si="3"/>
        <v>0.40400000000000003</v>
      </c>
    </row>
    <row r="97" spans="1:8" ht="16.95" customHeight="1" x14ac:dyDescent="0.25">
      <c r="A97" s="38"/>
      <c r="B97" s="40" t="s">
        <v>49</v>
      </c>
      <c r="C97" s="40">
        <v>116</v>
      </c>
      <c r="D97" s="40">
        <v>104</v>
      </c>
      <c r="E97" s="40">
        <v>100</v>
      </c>
      <c r="F97" s="40" t="s">
        <v>0</v>
      </c>
      <c r="G97" s="36">
        <f t="shared" si="2"/>
        <v>0.86206896551724133</v>
      </c>
      <c r="H97" s="36">
        <f t="shared" si="3"/>
        <v>0.96153846153846156</v>
      </c>
    </row>
    <row r="98" spans="1:8" s="46" customFormat="1" ht="16.95" customHeight="1" x14ac:dyDescent="0.25">
      <c r="A98" s="55"/>
      <c r="B98" s="56" t="s">
        <v>1</v>
      </c>
      <c r="C98" s="57">
        <v>1680</v>
      </c>
      <c r="D98" s="57">
        <v>1524</v>
      </c>
      <c r="E98" s="57">
        <v>1613</v>
      </c>
      <c r="F98" s="56">
        <v>764</v>
      </c>
      <c r="G98" s="58">
        <f t="shared" si="2"/>
        <v>0.96011904761904765</v>
      </c>
      <c r="H98" s="58">
        <f t="shared" si="3"/>
        <v>1.0583989501312336</v>
      </c>
    </row>
    <row r="99" spans="1:8" ht="16.95" customHeight="1" x14ac:dyDescent="0.25">
      <c r="A99" s="38" t="s">
        <v>22</v>
      </c>
      <c r="B99" s="40" t="s">
        <v>41</v>
      </c>
      <c r="C99" s="39">
        <v>10156</v>
      </c>
      <c r="D99" s="39">
        <v>9735</v>
      </c>
      <c r="E99" s="39">
        <v>30353</v>
      </c>
      <c r="F99" s="39">
        <v>21536</v>
      </c>
      <c r="G99" s="36">
        <f t="shared" si="2"/>
        <v>2.9886766443481685</v>
      </c>
      <c r="H99" s="36">
        <f t="shared" si="3"/>
        <v>3.1179250128402671</v>
      </c>
    </row>
    <row r="100" spans="1:8" ht="16.95" customHeight="1" x14ac:dyDescent="0.25">
      <c r="A100" s="38"/>
      <c r="B100" s="40" t="s">
        <v>42</v>
      </c>
      <c r="C100" s="39">
        <v>6092</v>
      </c>
      <c r="D100" s="39">
        <v>6040</v>
      </c>
      <c r="E100" s="39">
        <v>24647</v>
      </c>
      <c r="F100" s="39">
        <v>16907</v>
      </c>
      <c r="G100" s="36">
        <f t="shared" si="2"/>
        <v>4.045797767564018</v>
      </c>
      <c r="H100" s="36">
        <f t="shared" si="3"/>
        <v>4.0806291390728475</v>
      </c>
    </row>
    <row r="101" spans="1:8" ht="16.95" customHeight="1" x14ac:dyDescent="0.25">
      <c r="A101" s="38"/>
      <c r="B101" s="40" t="s">
        <v>43</v>
      </c>
      <c r="C101" s="39">
        <v>2778</v>
      </c>
      <c r="D101" s="39">
        <v>2549</v>
      </c>
      <c r="E101" s="39">
        <v>5623</v>
      </c>
      <c r="F101" s="39">
        <v>3313</v>
      </c>
      <c r="G101" s="36">
        <f t="shared" si="2"/>
        <v>2.0241180705543558</v>
      </c>
      <c r="H101" s="36">
        <f t="shared" si="3"/>
        <v>2.2059631227932521</v>
      </c>
    </row>
    <row r="102" spans="1:8" ht="16.95" customHeight="1" x14ac:dyDescent="0.25">
      <c r="A102" s="38"/>
      <c r="B102" s="40" t="s">
        <v>44</v>
      </c>
      <c r="C102" s="39">
        <v>4759</v>
      </c>
      <c r="D102" s="39">
        <v>4231</v>
      </c>
      <c r="E102" s="39">
        <v>10909</v>
      </c>
      <c r="F102" s="39">
        <v>6411</v>
      </c>
      <c r="G102" s="36">
        <f t="shared" si="2"/>
        <v>2.2922882958604749</v>
      </c>
      <c r="H102" s="36">
        <f t="shared" si="3"/>
        <v>2.5783502718033562</v>
      </c>
    </row>
    <row r="103" spans="1:8" ht="16.95" customHeight="1" x14ac:dyDescent="0.25">
      <c r="A103" s="38"/>
      <c r="B103" s="40" t="s">
        <v>7</v>
      </c>
      <c r="C103" s="40">
        <v>859</v>
      </c>
      <c r="D103" s="40">
        <v>859</v>
      </c>
      <c r="E103" s="39">
        <v>3139</v>
      </c>
      <c r="F103" s="39">
        <v>1760</v>
      </c>
      <c r="G103" s="36">
        <f t="shared" si="2"/>
        <v>3.6542491268917345</v>
      </c>
      <c r="H103" s="36">
        <f t="shared" si="3"/>
        <v>3.6542491268917345</v>
      </c>
    </row>
    <row r="104" spans="1:8" ht="16.95" customHeight="1" x14ac:dyDescent="0.25">
      <c r="A104" s="38"/>
      <c r="B104" s="40" t="s">
        <v>45</v>
      </c>
      <c r="C104" s="39">
        <v>2469</v>
      </c>
      <c r="D104" s="39">
        <v>2461</v>
      </c>
      <c r="E104" s="39">
        <v>7717</v>
      </c>
      <c r="F104" s="39">
        <v>5406</v>
      </c>
      <c r="G104" s="36">
        <f t="shared" si="2"/>
        <v>3.1255569056298098</v>
      </c>
      <c r="H104" s="36">
        <f t="shared" si="3"/>
        <v>3.1357171881349046</v>
      </c>
    </row>
    <row r="105" spans="1:8" ht="16.95" customHeight="1" x14ac:dyDescent="0.25">
      <c r="A105" s="38"/>
      <c r="B105" s="40" t="s">
        <v>46</v>
      </c>
      <c r="C105" s="39">
        <v>5987</v>
      </c>
      <c r="D105" s="39">
        <v>5577</v>
      </c>
      <c r="E105" s="39">
        <v>18940</v>
      </c>
      <c r="F105" s="39">
        <v>9569</v>
      </c>
      <c r="G105" s="36">
        <f t="shared" si="2"/>
        <v>3.1635209620845166</v>
      </c>
      <c r="H105" s="36">
        <f t="shared" si="3"/>
        <v>3.3960910883987805</v>
      </c>
    </row>
    <row r="106" spans="1:8" ht="16.95" customHeight="1" x14ac:dyDescent="0.25">
      <c r="A106" s="38"/>
      <c r="B106" s="40" t="s">
        <v>47</v>
      </c>
      <c r="C106" s="39">
        <v>2895</v>
      </c>
      <c r="D106" s="39">
        <v>2759</v>
      </c>
      <c r="E106" s="39">
        <v>11209</v>
      </c>
      <c r="F106" s="39">
        <v>8767</v>
      </c>
      <c r="G106" s="36">
        <f t="shared" si="2"/>
        <v>3.8718480138169258</v>
      </c>
      <c r="H106" s="36">
        <f t="shared" si="3"/>
        <v>4.0627038782167455</v>
      </c>
    </row>
    <row r="107" spans="1:8" ht="16.95" customHeight="1" x14ac:dyDescent="0.25">
      <c r="A107" s="38"/>
      <c r="B107" s="40" t="s">
        <v>48</v>
      </c>
      <c r="C107" s="39">
        <v>14498</v>
      </c>
      <c r="D107" s="39">
        <v>12983</v>
      </c>
      <c r="E107" s="39">
        <v>26837</v>
      </c>
      <c r="F107" s="39">
        <v>14318</v>
      </c>
      <c r="G107" s="36">
        <f t="shared" si="2"/>
        <v>1.8510829079873086</v>
      </c>
      <c r="H107" s="36">
        <f t="shared" si="3"/>
        <v>2.0670877301086037</v>
      </c>
    </row>
    <row r="108" spans="1:8" ht="16.95" customHeight="1" x14ac:dyDescent="0.25">
      <c r="A108" s="38"/>
      <c r="B108" s="40" t="s">
        <v>49</v>
      </c>
      <c r="C108" s="40">
        <v>481</v>
      </c>
      <c r="D108" s="40">
        <v>304</v>
      </c>
      <c r="E108" s="40">
        <v>807</v>
      </c>
      <c r="F108" s="40">
        <v>506</v>
      </c>
      <c r="G108" s="36">
        <f t="shared" si="2"/>
        <v>1.6777546777546777</v>
      </c>
      <c r="H108" s="36">
        <f t="shared" si="3"/>
        <v>2.6546052631578947</v>
      </c>
    </row>
    <row r="109" spans="1:8" s="46" customFormat="1" ht="16.95" customHeight="1" x14ac:dyDescent="0.25">
      <c r="A109" s="55"/>
      <c r="B109" s="56" t="s">
        <v>1</v>
      </c>
      <c r="C109" s="57">
        <v>50972</v>
      </c>
      <c r="D109" s="57">
        <v>47497</v>
      </c>
      <c r="E109" s="57">
        <v>140181</v>
      </c>
      <c r="F109" s="57">
        <v>88493</v>
      </c>
      <c r="G109" s="58">
        <f t="shared" si="2"/>
        <v>2.7501569489131286</v>
      </c>
      <c r="H109" s="58">
        <f t="shared" si="3"/>
        <v>2.9513653493904877</v>
      </c>
    </row>
    <row r="110" spans="1:8" ht="16.95" customHeight="1" x14ac:dyDescent="0.25">
      <c r="A110" s="38" t="s">
        <v>23</v>
      </c>
      <c r="B110" s="40" t="s">
        <v>41</v>
      </c>
      <c r="C110" s="40">
        <v>415</v>
      </c>
      <c r="D110" s="40">
        <v>415</v>
      </c>
      <c r="E110" s="39">
        <v>19677</v>
      </c>
      <c r="F110" s="39">
        <v>18672</v>
      </c>
      <c r="G110" s="36">
        <f t="shared" si="2"/>
        <v>47.414457831325301</v>
      </c>
      <c r="H110" s="36">
        <f t="shared" si="3"/>
        <v>47.414457831325301</v>
      </c>
    </row>
    <row r="111" spans="1:8" ht="16.95" customHeight="1" x14ac:dyDescent="0.25">
      <c r="A111" s="38"/>
      <c r="B111" s="40" t="s">
        <v>42</v>
      </c>
      <c r="C111" s="40">
        <v>2</v>
      </c>
      <c r="D111" s="40">
        <v>2</v>
      </c>
      <c r="E111" s="40">
        <v>9</v>
      </c>
      <c r="F111" s="40">
        <v>9</v>
      </c>
      <c r="G111" s="36">
        <f t="shared" si="2"/>
        <v>4.5</v>
      </c>
      <c r="H111" s="36">
        <f t="shared" si="3"/>
        <v>4.5</v>
      </c>
    </row>
    <row r="112" spans="1:8" ht="16.95" customHeight="1" x14ac:dyDescent="0.25">
      <c r="A112" s="38"/>
      <c r="B112" s="40" t="s">
        <v>43</v>
      </c>
      <c r="C112" s="40">
        <v>72</v>
      </c>
      <c r="D112" s="40">
        <v>72</v>
      </c>
      <c r="E112" s="40">
        <v>66</v>
      </c>
      <c r="F112" s="40">
        <v>56</v>
      </c>
      <c r="G112" s="36">
        <f t="shared" si="2"/>
        <v>0.91666666666666663</v>
      </c>
      <c r="H112" s="36">
        <f t="shared" si="3"/>
        <v>0.91666666666666663</v>
      </c>
    </row>
    <row r="113" spans="1:8" ht="16.95" customHeight="1" x14ac:dyDescent="0.25">
      <c r="A113" s="38"/>
      <c r="B113" s="40" t="s">
        <v>7</v>
      </c>
      <c r="C113" s="40" t="s">
        <v>0</v>
      </c>
      <c r="D113" s="40" t="s">
        <v>0</v>
      </c>
      <c r="E113" s="40" t="s">
        <v>0</v>
      </c>
      <c r="F113" s="40" t="s">
        <v>0</v>
      </c>
      <c r="G113" s="36" t="str">
        <f t="shared" si="2"/>
        <v/>
      </c>
      <c r="H113" s="36" t="str">
        <f t="shared" si="3"/>
        <v/>
      </c>
    </row>
    <row r="114" spans="1:8" ht="16.95" customHeight="1" x14ac:dyDescent="0.25">
      <c r="A114" s="38"/>
      <c r="B114" s="40" t="s">
        <v>46</v>
      </c>
      <c r="C114" s="40">
        <v>385</v>
      </c>
      <c r="D114" s="40">
        <v>354</v>
      </c>
      <c r="E114" s="39">
        <v>3851</v>
      </c>
      <c r="F114" s="39">
        <v>3321</v>
      </c>
      <c r="G114" s="36">
        <f t="shared" si="2"/>
        <v>10.002597402597402</v>
      </c>
      <c r="H114" s="36">
        <f t="shared" si="3"/>
        <v>10.878531073446327</v>
      </c>
    </row>
    <row r="115" spans="1:8" ht="16.95" customHeight="1" x14ac:dyDescent="0.25">
      <c r="A115" s="38"/>
      <c r="B115" s="40" t="s">
        <v>47</v>
      </c>
      <c r="C115" s="40">
        <v>88</v>
      </c>
      <c r="D115" s="40">
        <v>88</v>
      </c>
      <c r="E115" s="40">
        <v>271</v>
      </c>
      <c r="F115" s="40">
        <v>213</v>
      </c>
      <c r="G115" s="36">
        <f t="shared" si="2"/>
        <v>3.0795454545454546</v>
      </c>
      <c r="H115" s="36">
        <f t="shared" si="3"/>
        <v>3.0795454545454546</v>
      </c>
    </row>
    <row r="116" spans="1:8" ht="16.95" customHeight="1" x14ac:dyDescent="0.25">
      <c r="A116" s="38"/>
      <c r="B116" s="40" t="s">
        <v>48</v>
      </c>
      <c r="C116" s="39">
        <v>4382</v>
      </c>
      <c r="D116" s="39">
        <v>4382</v>
      </c>
      <c r="E116" s="39">
        <v>11420</v>
      </c>
      <c r="F116" s="39">
        <v>10139</v>
      </c>
      <c r="G116" s="36">
        <f t="shared" si="2"/>
        <v>2.6061159287996349</v>
      </c>
      <c r="H116" s="36">
        <f t="shared" si="3"/>
        <v>2.6061159287996349</v>
      </c>
    </row>
    <row r="117" spans="1:8" s="46" customFormat="1" ht="16.95" customHeight="1" x14ac:dyDescent="0.25">
      <c r="A117" s="55"/>
      <c r="B117" s="56" t="s">
        <v>1</v>
      </c>
      <c r="C117" s="57">
        <v>5345</v>
      </c>
      <c r="D117" s="57">
        <v>5313</v>
      </c>
      <c r="E117" s="57">
        <v>35293</v>
      </c>
      <c r="F117" s="57">
        <v>32410</v>
      </c>
      <c r="G117" s="58">
        <f t="shared" si="2"/>
        <v>6.6029934518241351</v>
      </c>
      <c r="H117" s="58">
        <f t="shared" si="3"/>
        <v>6.6427630340673822</v>
      </c>
    </row>
    <row r="118" spans="1:8" ht="16.95" customHeight="1" x14ac:dyDescent="0.25">
      <c r="A118" s="38" t="s">
        <v>24</v>
      </c>
      <c r="B118" s="40" t="s">
        <v>41</v>
      </c>
      <c r="C118" s="39">
        <v>55826</v>
      </c>
      <c r="D118" s="39">
        <v>50176</v>
      </c>
      <c r="E118" s="39">
        <v>16468</v>
      </c>
      <c r="F118" s="40">
        <v>307</v>
      </c>
      <c r="G118" s="36">
        <f t="shared" si="2"/>
        <v>0.29498799842367357</v>
      </c>
      <c r="H118" s="36">
        <f t="shared" si="3"/>
        <v>0.32820471938775508</v>
      </c>
    </row>
    <row r="119" spans="1:8" ht="16.95" customHeight="1" x14ac:dyDescent="0.25">
      <c r="A119" s="38"/>
      <c r="B119" s="40" t="s">
        <v>42</v>
      </c>
      <c r="C119" s="39">
        <v>6954</v>
      </c>
      <c r="D119" s="39">
        <v>6754</v>
      </c>
      <c r="E119" s="39">
        <v>2278</v>
      </c>
      <c r="F119" s="40">
        <v>179</v>
      </c>
      <c r="G119" s="36">
        <f t="shared" si="2"/>
        <v>0.32758124820247342</v>
      </c>
      <c r="H119" s="36">
        <f t="shared" si="3"/>
        <v>0.33728161089724606</v>
      </c>
    </row>
    <row r="120" spans="1:8" ht="16.95" customHeight="1" x14ac:dyDescent="0.25">
      <c r="A120" s="38"/>
      <c r="B120" s="40" t="s">
        <v>43</v>
      </c>
      <c r="C120" s="39">
        <v>59391</v>
      </c>
      <c r="D120" s="39">
        <v>54045</v>
      </c>
      <c r="E120" s="39">
        <v>28620</v>
      </c>
      <c r="F120" s="40">
        <v>164</v>
      </c>
      <c r="G120" s="36">
        <f t="shared" si="2"/>
        <v>0.48189119563570237</v>
      </c>
      <c r="H120" s="36">
        <f t="shared" si="3"/>
        <v>0.5295587010824313</v>
      </c>
    </row>
    <row r="121" spans="1:8" ht="16.95" customHeight="1" x14ac:dyDescent="0.25">
      <c r="A121" s="38"/>
      <c r="B121" s="40" t="s">
        <v>44</v>
      </c>
      <c r="C121" s="40">
        <v>111</v>
      </c>
      <c r="D121" s="40">
        <v>111</v>
      </c>
      <c r="E121" s="40">
        <v>68</v>
      </c>
      <c r="F121" s="40">
        <v>4</v>
      </c>
      <c r="G121" s="36">
        <f t="shared" si="2"/>
        <v>0.61261261261261257</v>
      </c>
      <c r="H121" s="36">
        <f t="shared" si="3"/>
        <v>0.61261261261261257</v>
      </c>
    </row>
    <row r="122" spans="1:8" ht="16.95" customHeight="1" x14ac:dyDescent="0.25">
      <c r="A122" s="38"/>
      <c r="B122" s="40" t="s">
        <v>7</v>
      </c>
      <c r="C122" s="39">
        <v>2560</v>
      </c>
      <c r="D122" s="39">
        <v>2509</v>
      </c>
      <c r="E122" s="39">
        <v>1133</v>
      </c>
      <c r="F122" s="40">
        <v>40</v>
      </c>
      <c r="G122" s="36">
        <f t="shared" si="2"/>
        <v>0.44257812499999999</v>
      </c>
      <c r="H122" s="36">
        <f t="shared" si="3"/>
        <v>0.45157433240334793</v>
      </c>
    </row>
    <row r="123" spans="1:8" ht="16.95" customHeight="1" x14ac:dyDescent="0.25">
      <c r="A123" s="38"/>
      <c r="B123" s="40" t="s">
        <v>45</v>
      </c>
      <c r="C123" s="39">
        <v>1954</v>
      </c>
      <c r="D123" s="39">
        <v>1933</v>
      </c>
      <c r="E123" s="39">
        <v>1178</v>
      </c>
      <c r="F123" s="40">
        <v>13</v>
      </c>
      <c r="G123" s="36">
        <f t="shared" si="2"/>
        <v>0.60286591606960083</v>
      </c>
      <c r="H123" s="36">
        <f t="shared" si="3"/>
        <v>0.6094154164511123</v>
      </c>
    </row>
    <row r="124" spans="1:8" ht="16.95" customHeight="1" x14ac:dyDescent="0.25">
      <c r="A124" s="38"/>
      <c r="B124" s="40" t="s">
        <v>46</v>
      </c>
      <c r="C124" s="39">
        <v>2591</v>
      </c>
      <c r="D124" s="39">
        <v>2575</v>
      </c>
      <c r="E124" s="39">
        <v>1082</v>
      </c>
      <c r="F124" s="40">
        <v>2</v>
      </c>
      <c r="G124" s="36">
        <f t="shared" si="2"/>
        <v>0.41759938247780781</v>
      </c>
      <c r="H124" s="36">
        <f t="shared" si="3"/>
        <v>0.42019417475728155</v>
      </c>
    </row>
    <row r="125" spans="1:8" ht="16.95" customHeight="1" x14ac:dyDescent="0.25">
      <c r="A125" s="38"/>
      <c r="B125" s="40" t="s">
        <v>47</v>
      </c>
      <c r="C125" s="39">
        <v>1468</v>
      </c>
      <c r="D125" s="39">
        <v>1442</v>
      </c>
      <c r="E125" s="40">
        <v>815</v>
      </c>
      <c r="F125" s="40">
        <v>39</v>
      </c>
      <c r="G125" s="36">
        <f t="shared" si="2"/>
        <v>0.55517711171662121</v>
      </c>
      <c r="H125" s="36">
        <f t="shared" si="3"/>
        <v>0.56518723994452147</v>
      </c>
    </row>
    <row r="126" spans="1:8" ht="16.95" customHeight="1" x14ac:dyDescent="0.25">
      <c r="A126" s="38"/>
      <c r="B126" s="40" t="s">
        <v>48</v>
      </c>
      <c r="C126" s="39">
        <v>102468</v>
      </c>
      <c r="D126" s="39">
        <v>79472</v>
      </c>
      <c r="E126" s="39">
        <v>18882</v>
      </c>
      <c r="F126" s="40">
        <v>260</v>
      </c>
      <c r="G126" s="36">
        <f t="shared" si="2"/>
        <v>0.1842721630167467</v>
      </c>
      <c r="H126" s="36">
        <f t="shared" si="3"/>
        <v>0.23759311455607007</v>
      </c>
    </row>
    <row r="127" spans="1:8" ht="16.95" customHeight="1" x14ac:dyDescent="0.25">
      <c r="A127" s="38"/>
      <c r="B127" s="40" t="s">
        <v>49</v>
      </c>
      <c r="C127" s="40">
        <v>432</v>
      </c>
      <c r="D127" s="40">
        <v>246</v>
      </c>
      <c r="E127" s="40">
        <v>87</v>
      </c>
      <c r="F127" s="40">
        <v>34</v>
      </c>
      <c r="G127" s="36">
        <f t="shared" si="2"/>
        <v>0.2013888888888889</v>
      </c>
      <c r="H127" s="36">
        <f t="shared" si="3"/>
        <v>0.35365853658536583</v>
      </c>
    </row>
    <row r="128" spans="1:8" s="46" customFormat="1" ht="16.95" customHeight="1" x14ac:dyDescent="0.25">
      <c r="A128" s="55"/>
      <c r="B128" s="56" t="s">
        <v>1</v>
      </c>
      <c r="C128" s="57">
        <v>233754</v>
      </c>
      <c r="D128" s="57">
        <v>199262</v>
      </c>
      <c r="E128" s="57">
        <v>70611</v>
      </c>
      <c r="F128" s="57">
        <v>1041</v>
      </c>
      <c r="G128" s="58">
        <f t="shared" si="2"/>
        <v>0.30207397520470236</v>
      </c>
      <c r="H128" s="58">
        <f t="shared" si="3"/>
        <v>0.35436259798657044</v>
      </c>
    </row>
    <row r="129" spans="1:8" ht="16.95" customHeight="1" x14ac:dyDescent="0.25">
      <c r="A129" s="38" t="s">
        <v>25</v>
      </c>
      <c r="B129" s="40" t="s">
        <v>41</v>
      </c>
      <c r="C129" s="39">
        <v>43238</v>
      </c>
      <c r="D129" s="39">
        <v>39041</v>
      </c>
      <c r="E129" s="39">
        <v>31193</v>
      </c>
      <c r="F129" s="39">
        <v>17067</v>
      </c>
      <c r="G129" s="36">
        <f t="shared" si="2"/>
        <v>0.72142559785373972</v>
      </c>
      <c r="H129" s="36">
        <f t="shared" si="3"/>
        <v>0.79898055889961839</v>
      </c>
    </row>
    <row r="130" spans="1:8" ht="16.95" customHeight="1" x14ac:dyDescent="0.25">
      <c r="A130" s="38"/>
      <c r="B130" s="40" t="s">
        <v>42</v>
      </c>
      <c r="C130" s="39">
        <v>15415</v>
      </c>
      <c r="D130" s="39">
        <v>14944</v>
      </c>
      <c r="E130" s="39">
        <v>10909</v>
      </c>
      <c r="F130" s="39">
        <v>6483</v>
      </c>
      <c r="G130" s="36">
        <f t="shared" si="2"/>
        <v>0.70768731754784298</v>
      </c>
      <c r="H130" s="36">
        <f t="shared" si="3"/>
        <v>0.72999197002141325</v>
      </c>
    </row>
    <row r="131" spans="1:8" ht="16.95" customHeight="1" x14ac:dyDescent="0.25">
      <c r="A131" s="38"/>
      <c r="B131" s="40" t="s">
        <v>43</v>
      </c>
      <c r="C131" s="39">
        <v>36599</v>
      </c>
      <c r="D131" s="39">
        <v>33608</v>
      </c>
      <c r="E131" s="39">
        <v>34684</v>
      </c>
      <c r="F131" s="39">
        <v>19725</v>
      </c>
      <c r="G131" s="36">
        <f t="shared" si="2"/>
        <v>0.94767616601546489</v>
      </c>
      <c r="H131" s="36">
        <f t="shared" si="3"/>
        <v>1.0320161866222328</v>
      </c>
    </row>
    <row r="132" spans="1:8" ht="16.95" customHeight="1" x14ac:dyDescent="0.25">
      <c r="A132" s="38"/>
      <c r="B132" s="40" t="s">
        <v>44</v>
      </c>
      <c r="C132" s="39">
        <v>16340</v>
      </c>
      <c r="D132" s="39">
        <v>15274</v>
      </c>
      <c r="E132" s="39">
        <v>12309</v>
      </c>
      <c r="F132" s="39">
        <v>5806</v>
      </c>
      <c r="G132" s="36">
        <f t="shared" ref="G132:G182" si="4">IFERROR(E132/C132,"")</f>
        <v>0.75330477356181147</v>
      </c>
      <c r="H132" s="36">
        <f t="shared" ref="H132:H182" si="5">IFERROR(E132/D132,"")</f>
        <v>0.80587927196543141</v>
      </c>
    </row>
    <row r="133" spans="1:8" ht="16.95" customHeight="1" x14ac:dyDescent="0.25">
      <c r="A133" s="38"/>
      <c r="B133" s="40" t="s">
        <v>7</v>
      </c>
      <c r="C133" s="40">
        <v>886</v>
      </c>
      <c r="D133" s="40">
        <v>627</v>
      </c>
      <c r="E133" s="40">
        <v>763</v>
      </c>
      <c r="F133" s="40">
        <v>258</v>
      </c>
      <c r="G133" s="36">
        <f t="shared" si="4"/>
        <v>0.86117381489841982</v>
      </c>
      <c r="H133" s="36">
        <f t="shared" si="5"/>
        <v>1.2169059011164274</v>
      </c>
    </row>
    <row r="134" spans="1:8" ht="16.95" customHeight="1" x14ac:dyDescent="0.25">
      <c r="A134" s="38"/>
      <c r="B134" s="40" t="s">
        <v>45</v>
      </c>
      <c r="C134" s="39">
        <v>6843</v>
      </c>
      <c r="D134" s="39">
        <v>6636</v>
      </c>
      <c r="E134" s="39">
        <v>4640</v>
      </c>
      <c r="F134" s="39">
        <v>2204</v>
      </c>
      <c r="G134" s="36">
        <f t="shared" si="4"/>
        <v>0.67806517609235717</v>
      </c>
      <c r="H134" s="36">
        <f t="shared" si="5"/>
        <v>0.69921639541892711</v>
      </c>
    </row>
    <row r="135" spans="1:8" ht="16.95" customHeight="1" x14ac:dyDescent="0.25">
      <c r="A135" s="38"/>
      <c r="B135" s="40" t="s">
        <v>46</v>
      </c>
      <c r="C135" s="39">
        <v>26866</v>
      </c>
      <c r="D135" s="39">
        <v>25784</v>
      </c>
      <c r="E135" s="39">
        <v>19234</v>
      </c>
      <c r="F135" s="39">
        <v>8424</v>
      </c>
      <c r="G135" s="36">
        <f t="shared" si="4"/>
        <v>0.71592347204645279</v>
      </c>
      <c r="H135" s="36">
        <f t="shared" si="5"/>
        <v>0.74596649084703692</v>
      </c>
    </row>
    <row r="136" spans="1:8" ht="16.95" customHeight="1" x14ac:dyDescent="0.25">
      <c r="A136" s="38"/>
      <c r="B136" s="40" t="s">
        <v>47</v>
      </c>
      <c r="C136" s="39">
        <v>11856</v>
      </c>
      <c r="D136" s="39">
        <v>10278</v>
      </c>
      <c r="E136" s="39">
        <v>11593</v>
      </c>
      <c r="F136" s="39">
        <v>6624</v>
      </c>
      <c r="G136" s="36">
        <f t="shared" si="4"/>
        <v>0.97781713900134948</v>
      </c>
      <c r="H136" s="36">
        <f t="shared" si="5"/>
        <v>1.1279431796069275</v>
      </c>
    </row>
    <row r="137" spans="1:8" ht="16.95" customHeight="1" x14ac:dyDescent="0.25">
      <c r="A137" s="38"/>
      <c r="B137" s="40" t="s">
        <v>48</v>
      </c>
      <c r="C137" s="39">
        <v>25280</v>
      </c>
      <c r="D137" s="39">
        <v>23786</v>
      </c>
      <c r="E137" s="39">
        <v>17054</v>
      </c>
      <c r="F137" s="39">
        <v>6618</v>
      </c>
      <c r="G137" s="36">
        <f t="shared" si="4"/>
        <v>0.67460443037974682</v>
      </c>
      <c r="H137" s="36">
        <f t="shared" si="5"/>
        <v>0.7169763726561843</v>
      </c>
    </row>
    <row r="138" spans="1:8" ht="16.95" customHeight="1" x14ac:dyDescent="0.25">
      <c r="A138" s="38"/>
      <c r="B138" s="40" t="s">
        <v>49</v>
      </c>
      <c r="C138" s="39">
        <v>10871</v>
      </c>
      <c r="D138" s="39">
        <v>9411</v>
      </c>
      <c r="E138" s="39">
        <v>7539</v>
      </c>
      <c r="F138" s="39">
        <v>3440</v>
      </c>
      <c r="G138" s="36">
        <f t="shared" si="4"/>
        <v>0.69349645846748231</v>
      </c>
      <c r="H138" s="36">
        <f t="shared" si="5"/>
        <v>0.80108383806184258</v>
      </c>
    </row>
    <row r="139" spans="1:8" s="46" customFormat="1" ht="16.95" customHeight="1" x14ac:dyDescent="0.25">
      <c r="A139" s="55"/>
      <c r="B139" s="56" t="s">
        <v>1</v>
      </c>
      <c r="C139" s="57">
        <v>194195</v>
      </c>
      <c r="D139" s="57">
        <v>179388</v>
      </c>
      <c r="E139" s="57">
        <v>149918</v>
      </c>
      <c r="F139" s="57">
        <v>76651</v>
      </c>
      <c r="G139" s="58">
        <f t="shared" si="4"/>
        <v>0.77199721928988907</v>
      </c>
      <c r="H139" s="58">
        <f t="shared" si="5"/>
        <v>0.83571922313644165</v>
      </c>
    </row>
    <row r="140" spans="1:8" ht="16.95" customHeight="1" x14ac:dyDescent="0.25">
      <c r="A140" s="38" t="s">
        <v>26</v>
      </c>
      <c r="B140" s="40" t="s">
        <v>41</v>
      </c>
      <c r="C140" s="39">
        <v>1164</v>
      </c>
      <c r="D140" s="40">
        <v>961</v>
      </c>
      <c r="E140" s="40">
        <v>406</v>
      </c>
      <c r="F140" s="40">
        <v>34</v>
      </c>
      <c r="G140" s="36">
        <f t="shared" si="4"/>
        <v>0.34879725085910651</v>
      </c>
      <c r="H140" s="36">
        <f t="shared" si="5"/>
        <v>0.42247658688865763</v>
      </c>
    </row>
    <row r="141" spans="1:8" ht="16.95" customHeight="1" x14ac:dyDescent="0.25">
      <c r="A141" s="38"/>
      <c r="B141" s="40" t="s">
        <v>43</v>
      </c>
      <c r="C141" s="39">
        <v>1325</v>
      </c>
      <c r="D141" s="40">
        <v>939</v>
      </c>
      <c r="E141" s="40">
        <v>564</v>
      </c>
      <c r="F141" s="40" t="s">
        <v>0</v>
      </c>
      <c r="G141" s="36">
        <f t="shared" si="4"/>
        <v>0.42566037735849055</v>
      </c>
      <c r="H141" s="36">
        <f t="shared" si="5"/>
        <v>0.60063897763578278</v>
      </c>
    </row>
    <row r="142" spans="1:8" ht="16.95" customHeight="1" x14ac:dyDescent="0.25">
      <c r="A142" s="38"/>
      <c r="B142" s="40" t="s">
        <v>7</v>
      </c>
      <c r="C142" s="40">
        <v>25</v>
      </c>
      <c r="D142" s="40">
        <v>25</v>
      </c>
      <c r="E142" s="40">
        <v>20</v>
      </c>
      <c r="F142" s="40" t="s">
        <v>0</v>
      </c>
      <c r="G142" s="36">
        <f t="shared" si="4"/>
        <v>0.8</v>
      </c>
      <c r="H142" s="36">
        <f t="shared" si="5"/>
        <v>0.8</v>
      </c>
    </row>
    <row r="143" spans="1:8" ht="16.95" customHeight="1" x14ac:dyDescent="0.25">
      <c r="A143" s="38"/>
      <c r="B143" s="40" t="s">
        <v>48</v>
      </c>
      <c r="C143" s="39">
        <v>1750</v>
      </c>
      <c r="D143" s="39">
        <v>1711</v>
      </c>
      <c r="E143" s="40">
        <v>940</v>
      </c>
      <c r="F143" s="40">
        <v>63</v>
      </c>
      <c r="G143" s="36">
        <f t="shared" si="4"/>
        <v>0.53714285714285714</v>
      </c>
      <c r="H143" s="36">
        <f t="shared" si="5"/>
        <v>0.54938632378725893</v>
      </c>
    </row>
    <row r="144" spans="1:8" s="46" customFormat="1" ht="16.95" customHeight="1" x14ac:dyDescent="0.25">
      <c r="A144" s="55"/>
      <c r="B144" s="56" t="s">
        <v>1</v>
      </c>
      <c r="C144" s="57">
        <v>4264</v>
      </c>
      <c r="D144" s="57">
        <v>3636</v>
      </c>
      <c r="E144" s="57">
        <v>1930</v>
      </c>
      <c r="F144" s="56">
        <v>97</v>
      </c>
      <c r="G144" s="58">
        <f t="shared" si="4"/>
        <v>0.45262664165103189</v>
      </c>
      <c r="H144" s="58">
        <f t="shared" si="5"/>
        <v>0.53080308030803081</v>
      </c>
    </row>
    <row r="145" spans="1:8" ht="16.95" customHeight="1" x14ac:dyDescent="0.25">
      <c r="A145" s="38" t="s">
        <v>27</v>
      </c>
      <c r="B145" s="40" t="s">
        <v>41</v>
      </c>
      <c r="C145" s="39">
        <v>19455</v>
      </c>
      <c r="D145" s="39">
        <v>18776</v>
      </c>
      <c r="E145" s="39">
        <v>88665</v>
      </c>
      <c r="F145" s="39">
        <v>72925</v>
      </c>
      <c r="G145" s="36">
        <f t="shared" si="4"/>
        <v>4.5574402467232078</v>
      </c>
      <c r="H145" s="36">
        <f t="shared" si="5"/>
        <v>4.7222518108223266</v>
      </c>
    </row>
    <row r="146" spans="1:8" ht="16.95" customHeight="1" x14ac:dyDescent="0.25">
      <c r="A146" s="38"/>
      <c r="B146" s="40" t="s">
        <v>42</v>
      </c>
      <c r="C146" s="39">
        <v>2181</v>
      </c>
      <c r="D146" s="39">
        <v>2161</v>
      </c>
      <c r="E146" s="39">
        <v>16143</v>
      </c>
      <c r="F146" s="39">
        <v>7658</v>
      </c>
      <c r="G146" s="36">
        <f t="shared" si="4"/>
        <v>7.4016506189821181</v>
      </c>
      <c r="H146" s="36">
        <f t="shared" si="5"/>
        <v>7.4701527070800555</v>
      </c>
    </row>
    <row r="147" spans="1:8" ht="16.95" customHeight="1" x14ac:dyDescent="0.25">
      <c r="A147" s="38"/>
      <c r="B147" s="40" t="s">
        <v>43</v>
      </c>
      <c r="C147" s="39">
        <v>11733</v>
      </c>
      <c r="D147" s="39">
        <v>10553</v>
      </c>
      <c r="E147" s="39">
        <v>26662</v>
      </c>
      <c r="F147" s="40" t="s">
        <v>0</v>
      </c>
      <c r="G147" s="36">
        <f t="shared" si="4"/>
        <v>2.2723941021051735</v>
      </c>
      <c r="H147" s="36">
        <f t="shared" si="5"/>
        <v>2.5264853596133801</v>
      </c>
    </row>
    <row r="148" spans="1:8" ht="16.95" customHeight="1" x14ac:dyDescent="0.25">
      <c r="A148" s="38"/>
      <c r="B148" s="40" t="s">
        <v>44</v>
      </c>
      <c r="C148" s="40">
        <v>459</v>
      </c>
      <c r="D148" s="40">
        <v>439</v>
      </c>
      <c r="E148" s="39">
        <v>1762</v>
      </c>
      <c r="F148" s="39">
        <v>1247</v>
      </c>
      <c r="G148" s="36">
        <f t="shared" si="4"/>
        <v>3.8387799564270151</v>
      </c>
      <c r="H148" s="36">
        <f t="shared" si="5"/>
        <v>4.0136674259681095</v>
      </c>
    </row>
    <row r="149" spans="1:8" ht="16.95" customHeight="1" x14ac:dyDescent="0.25">
      <c r="A149" s="38"/>
      <c r="B149" s="40" t="s">
        <v>7</v>
      </c>
      <c r="C149" s="39">
        <v>2127</v>
      </c>
      <c r="D149" s="39">
        <v>2127</v>
      </c>
      <c r="E149" s="39">
        <v>5035</v>
      </c>
      <c r="F149" s="39">
        <v>2790</v>
      </c>
      <c r="G149" s="36">
        <f t="shared" si="4"/>
        <v>2.3671838269863659</v>
      </c>
      <c r="H149" s="36">
        <f t="shared" si="5"/>
        <v>2.3671838269863659</v>
      </c>
    </row>
    <row r="150" spans="1:8" ht="16.95" customHeight="1" x14ac:dyDescent="0.25">
      <c r="A150" s="38"/>
      <c r="B150" s="40" t="s">
        <v>45</v>
      </c>
      <c r="C150" s="39">
        <v>5776</v>
      </c>
      <c r="D150" s="39">
        <v>5320</v>
      </c>
      <c r="E150" s="39">
        <v>13440</v>
      </c>
      <c r="F150" s="39">
        <v>1468</v>
      </c>
      <c r="G150" s="36">
        <f t="shared" si="4"/>
        <v>2.3268698060941828</v>
      </c>
      <c r="H150" s="36">
        <f t="shared" si="5"/>
        <v>2.5263157894736841</v>
      </c>
    </row>
    <row r="151" spans="1:8" ht="16.95" customHeight="1" x14ac:dyDescent="0.25">
      <c r="A151" s="38"/>
      <c r="B151" s="40" t="s">
        <v>46</v>
      </c>
      <c r="C151" s="39">
        <v>4203</v>
      </c>
      <c r="D151" s="39">
        <v>4203</v>
      </c>
      <c r="E151" s="39">
        <v>11549</v>
      </c>
      <c r="F151" s="40" t="s">
        <v>0</v>
      </c>
      <c r="G151" s="36">
        <f t="shared" si="4"/>
        <v>2.7477991910540092</v>
      </c>
      <c r="H151" s="36">
        <f t="shared" si="5"/>
        <v>2.7477991910540092</v>
      </c>
    </row>
    <row r="152" spans="1:8" ht="16.95" customHeight="1" x14ac:dyDescent="0.25">
      <c r="A152" s="38"/>
      <c r="B152" s="40" t="s">
        <v>47</v>
      </c>
      <c r="C152" s="40">
        <v>700</v>
      </c>
      <c r="D152" s="40">
        <v>690</v>
      </c>
      <c r="E152" s="39">
        <v>2729</v>
      </c>
      <c r="F152" s="40" t="s">
        <v>0</v>
      </c>
      <c r="G152" s="36">
        <f t="shared" si="4"/>
        <v>3.8985714285714286</v>
      </c>
      <c r="H152" s="36">
        <f t="shared" si="5"/>
        <v>3.9550724637681158</v>
      </c>
    </row>
    <row r="153" spans="1:8" ht="16.95" customHeight="1" x14ac:dyDescent="0.25">
      <c r="A153" s="38"/>
      <c r="B153" s="40" t="s">
        <v>48</v>
      </c>
      <c r="C153" s="39">
        <v>3398</v>
      </c>
      <c r="D153" s="39">
        <v>3390</v>
      </c>
      <c r="E153" s="39">
        <v>15834</v>
      </c>
      <c r="F153" s="39">
        <v>15682</v>
      </c>
      <c r="G153" s="36">
        <f t="shared" si="4"/>
        <v>4.6597998822836963</v>
      </c>
      <c r="H153" s="36">
        <f t="shared" si="5"/>
        <v>4.6707964601769909</v>
      </c>
    </row>
    <row r="154" spans="1:8" ht="16.95" customHeight="1" x14ac:dyDescent="0.25">
      <c r="A154" s="38"/>
      <c r="B154" s="40" t="s">
        <v>49</v>
      </c>
      <c r="C154" s="40">
        <v>792</v>
      </c>
      <c r="D154" s="40">
        <v>399</v>
      </c>
      <c r="E154" s="40">
        <v>492</v>
      </c>
      <c r="F154" s="40" t="s">
        <v>0</v>
      </c>
      <c r="G154" s="36">
        <f t="shared" si="4"/>
        <v>0.62121212121212122</v>
      </c>
      <c r="H154" s="36">
        <f t="shared" si="5"/>
        <v>1.2330827067669172</v>
      </c>
    </row>
    <row r="155" spans="1:8" s="46" customFormat="1" ht="16.95" customHeight="1" x14ac:dyDescent="0.25">
      <c r="A155" s="55"/>
      <c r="B155" s="56" t="s">
        <v>1</v>
      </c>
      <c r="C155" s="57">
        <v>50823</v>
      </c>
      <c r="D155" s="57">
        <v>48058</v>
      </c>
      <c r="E155" s="57">
        <v>182311</v>
      </c>
      <c r="F155" s="57">
        <v>101770</v>
      </c>
      <c r="G155" s="58">
        <f t="shared" si="4"/>
        <v>3.5871750978887511</v>
      </c>
      <c r="H155" s="58">
        <f t="shared" si="5"/>
        <v>3.7935619459819385</v>
      </c>
    </row>
    <row r="156" spans="1:8" ht="16.95" customHeight="1" x14ac:dyDescent="0.25">
      <c r="A156" s="38" t="s">
        <v>28</v>
      </c>
      <c r="B156" s="40" t="s">
        <v>41</v>
      </c>
      <c r="C156" s="40">
        <v>215</v>
      </c>
      <c r="D156" s="40">
        <v>213</v>
      </c>
      <c r="E156" s="39">
        <v>4891</v>
      </c>
      <c r="F156" s="40" t="s">
        <v>0</v>
      </c>
      <c r="G156" s="36">
        <f t="shared" si="4"/>
        <v>22.748837209302327</v>
      </c>
      <c r="H156" s="36">
        <f t="shared" si="5"/>
        <v>22.962441314553992</v>
      </c>
    </row>
    <row r="157" spans="1:8" ht="16.95" customHeight="1" x14ac:dyDescent="0.25">
      <c r="A157" s="38"/>
      <c r="B157" s="40" t="s">
        <v>42</v>
      </c>
      <c r="C157" s="39">
        <v>2271</v>
      </c>
      <c r="D157" s="39">
        <v>2144</v>
      </c>
      <c r="E157" s="39">
        <v>1932</v>
      </c>
      <c r="F157" s="40" t="s">
        <v>0</v>
      </c>
      <c r="G157" s="36">
        <f t="shared" si="4"/>
        <v>0.85072655217965654</v>
      </c>
      <c r="H157" s="36">
        <f t="shared" si="5"/>
        <v>0.90111940298507465</v>
      </c>
    </row>
    <row r="158" spans="1:8" ht="16.95" customHeight="1" x14ac:dyDescent="0.25">
      <c r="A158" s="38"/>
      <c r="B158" s="40" t="s">
        <v>7</v>
      </c>
      <c r="C158" s="40">
        <v>36</v>
      </c>
      <c r="D158" s="40">
        <v>36</v>
      </c>
      <c r="E158" s="40">
        <v>63</v>
      </c>
      <c r="F158" s="40">
        <v>13</v>
      </c>
      <c r="G158" s="36">
        <f t="shared" si="4"/>
        <v>1.75</v>
      </c>
      <c r="H158" s="36">
        <f t="shared" si="5"/>
        <v>1.75</v>
      </c>
    </row>
    <row r="159" spans="1:8" ht="16.95" customHeight="1" x14ac:dyDescent="0.25">
      <c r="A159" s="38"/>
      <c r="B159" s="40" t="s">
        <v>48</v>
      </c>
      <c r="C159" s="40">
        <v>801</v>
      </c>
      <c r="D159" s="40">
        <v>800</v>
      </c>
      <c r="E159" s="39">
        <v>9048</v>
      </c>
      <c r="F159" s="40">
        <v>207</v>
      </c>
      <c r="G159" s="36">
        <f t="shared" si="4"/>
        <v>11.295880149812733</v>
      </c>
      <c r="H159" s="36">
        <f t="shared" si="5"/>
        <v>11.31</v>
      </c>
    </row>
    <row r="160" spans="1:8" s="46" customFormat="1" ht="16.95" customHeight="1" x14ac:dyDescent="0.25">
      <c r="A160" s="55"/>
      <c r="B160" s="56" t="s">
        <v>1</v>
      </c>
      <c r="C160" s="57">
        <v>3322</v>
      </c>
      <c r="D160" s="57">
        <v>3193</v>
      </c>
      <c r="E160" s="57">
        <v>15935</v>
      </c>
      <c r="F160" s="56">
        <v>220</v>
      </c>
      <c r="G160" s="58">
        <f t="shared" si="4"/>
        <v>4.7968091511137869</v>
      </c>
      <c r="H160" s="58">
        <f t="shared" si="5"/>
        <v>4.9906044472283115</v>
      </c>
    </row>
    <row r="161" spans="1:8" ht="16.95" customHeight="1" x14ac:dyDescent="0.25">
      <c r="A161" s="38" t="s">
        <v>29</v>
      </c>
      <c r="B161" s="40" t="s">
        <v>41</v>
      </c>
      <c r="C161" s="40">
        <v>90</v>
      </c>
      <c r="D161" s="40">
        <v>38</v>
      </c>
      <c r="E161" s="40">
        <v>150</v>
      </c>
      <c r="F161" s="40" t="s">
        <v>0</v>
      </c>
      <c r="G161" s="36">
        <f t="shared" si="4"/>
        <v>1.6666666666666667</v>
      </c>
      <c r="H161" s="36">
        <f t="shared" si="5"/>
        <v>3.9473684210526314</v>
      </c>
    </row>
    <row r="162" spans="1:8" ht="16.95" customHeight="1" x14ac:dyDescent="0.25">
      <c r="A162" s="38"/>
      <c r="B162" s="40" t="s">
        <v>42</v>
      </c>
      <c r="C162" s="40">
        <v>41</v>
      </c>
      <c r="D162" s="40">
        <v>41</v>
      </c>
      <c r="E162" s="40">
        <v>606</v>
      </c>
      <c r="F162" s="40" t="s">
        <v>0</v>
      </c>
      <c r="G162" s="36">
        <f t="shared" si="4"/>
        <v>14.780487804878049</v>
      </c>
      <c r="H162" s="36">
        <f t="shared" si="5"/>
        <v>14.780487804878049</v>
      </c>
    </row>
    <row r="163" spans="1:8" ht="16.95" customHeight="1" x14ac:dyDescent="0.25">
      <c r="A163" s="38"/>
      <c r="B163" s="40" t="s">
        <v>43</v>
      </c>
      <c r="C163" s="40">
        <v>52</v>
      </c>
      <c r="D163" s="40">
        <v>46</v>
      </c>
      <c r="E163" s="40">
        <v>65</v>
      </c>
      <c r="F163" s="40" t="s">
        <v>0</v>
      </c>
      <c r="G163" s="36">
        <f t="shared" si="4"/>
        <v>1.25</v>
      </c>
      <c r="H163" s="36">
        <f t="shared" si="5"/>
        <v>1.4130434782608696</v>
      </c>
    </row>
    <row r="164" spans="1:8" ht="16.95" customHeight="1" x14ac:dyDescent="0.25">
      <c r="A164" s="38"/>
      <c r="B164" s="40" t="s">
        <v>44</v>
      </c>
      <c r="C164" s="40">
        <v>2</v>
      </c>
      <c r="D164" s="40">
        <v>2</v>
      </c>
      <c r="E164" s="40">
        <v>10</v>
      </c>
      <c r="F164" s="40" t="s">
        <v>0</v>
      </c>
      <c r="G164" s="36">
        <f t="shared" si="4"/>
        <v>5</v>
      </c>
      <c r="H164" s="36">
        <f t="shared" si="5"/>
        <v>5</v>
      </c>
    </row>
    <row r="165" spans="1:8" ht="16.95" customHeight="1" x14ac:dyDescent="0.25">
      <c r="A165" s="38"/>
      <c r="B165" s="40" t="s">
        <v>7</v>
      </c>
      <c r="C165" s="40">
        <v>306</v>
      </c>
      <c r="D165" s="40">
        <v>306</v>
      </c>
      <c r="E165" s="40">
        <v>657</v>
      </c>
      <c r="F165" s="40" t="s">
        <v>0</v>
      </c>
      <c r="G165" s="36">
        <f t="shared" si="4"/>
        <v>2.1470588235294117</v>
      </c>
      <c r="H165" s="36">
        <f t="shared" si="5"/>
        <v>2.1470588235294117</v>
      </c>
    </row>
    <row r="166" spans="1:8" ht="16.95" customHeight="1" x14ac:dyDescent="0.25">
      <c r="A166" s="38"/>
      <c r="B166" s="40" t="s">
        <v>45</v>
      </c>
      <c r="C166" s="40">
        <v>1</v>
      </c>
      <c r="D166" s="40">
        <v>1</v>
      </c>
      <c r="E166" s="40">
        <v>6</v>
      </c>
      <c r="F166" s="40">
        <v>2</v>
      </c>
      <c r="G166" s="36">
        <f t="shared" si="4"/>
        <v>6</v>
      </c>
      <c r="H166" s="36">
        <f t="shared" si="5"/>
        <v>6</v>
      </c>
    </row>
    <row r="167" spans="1:8" ht="16.95" customHeight="1" x14ac:dyDescent="0.25">
      <c r="A167" s="38"/>
      <c r="B167" s="40" t="s">
        <v>46</v>
      </c>
      <c r="C167" s="40">
        <v>23</v>
      </c>
      <c r="D167" s="40">
        <v>23</v>
      </c>
      <c r="E167" s="40">
        <v>42</v>
      </c>
      <c r="F167" s="40" t="s">
        <v>0</v>
      </c>
      <c r="G167" s="36">
        <f t="shared" si="4"/>
        <v>1.826086956521739</v>
      </c>
      <c r="H167" s="36">
        <f t="shared" si="5"/>
        <v>1.826086956521739</v>
      </c>
    </row>
    <row r="168" spans="1:8" ht="16.95" customHeight="1" x14ac:dyDescent="0.25">
      <c r="A168" s="38"/>
      <c r="B168" s="40" t="s">
        <v>48</v>
      </c>
      <c r="C168" s="40">
        <v>268</v>
      </c>
      <c r="D168" s="40">
        <v>64</v>
      </c>
      <c r="E168" s="40">
        <v>562</v>
      </c>
      <c r="F168" s="40" t="s">
        <v>0</v>
      </c>
      <c r="G168" s="36">
        <f t="shared" si="4"/>
        <v>2.0970149253731343</v>
      </c>
      <c r="H168" s="36">
        <f t="shared" si="5"/>
        <v>8.78125</v>
      </c>
    </row>
    <row r="169" spans="1:8" ht="16.95" customHeight="1" x14ac:dyDescent="0.25">
      <c r="A169" s="38"/>
      <c r="B169" s="40" t="s">
        <v>49</v>
      </c>
      <c r="C169" s="40">
        <v>8</v>
      </c>
      <c r="D169" s="40">
        <v>8</v>
      </c>
      <c r="E169" s="40">
        <v>9</v>
      </c>
      <c r="F169" s="40" t="s">
        <v>0</v>
      </c>
      <c r="G169" s="36">
        <f t="shared" si="4"/>
        <v>1.125</v>
      </c>
      <c r="H169" s="36">
        <f t="shared" si="5"/>
        <v>1.125</v>
      </c>
    </row>
    <row r="170" spans="1:8" s="46" customFormat="1" ht="16.95" customHeight="1" x14ac:dyDescent="0.25">
      <c r="A170" s="55"/>
      <c r="B170" s="56" t="s">
        <v>1</v>
      </c>
      <c r="C170" s="56">
        <v>791</v>
      </c>
      <c r="D170" s="56">
        <v>529</v>
      </c>
      <c r="E170" s="57">
        <v>2106</v>
      </c>
      <c r="F170" s="56">
        <v>2</v>
      </c>
      <c r="G170" s="58">
        <f t="shared" si="4"/>
        <v>2.6624525916561317</v>
      </c>
      <c r="H170" s="58">
        <f t="shared" si="5"/>
        <v>3.9810964083175802</v>
      </c>
    </row>
    <row r="171" spans="1:8" ht="16.95" customHeight="1" x14ac:dyDescent="0.25">
      <c r="A171" s="38" t="s">
        <v>30</v>
      </c>
      <c r="B171" s="40" t="s">
        <v>41</v>
      </c>
      <c r="C171" s="39">
        <v>3367</v>
      </c>
      <c r="D171" s="39">
        <v>3066</v>
      </c>
      <c r="E171" s="39">
        <v>3241</v>
      </c>
      <c r="F171" s="39">
        <v>1883</v>
      </c>
      <c r="G171" s="36">
        <f t="shared" si="4"/>
        <v>0.96257796257796258</v>
      </c>
      <c r="H171" s="36">
        <f t="shared" si="5"/>
        <v>1.0570776255707763</v>
      </c>
    </row>
    <row r="172" spans="1:8" ht="16.95" customHeight="1" x14ac:dyDescent="0.25">
      <c r="A172" s="38"/>
      <c r="B172" s="40" t="s">
        <v>42</v>
      </c>
      <c r="C172" s="39">
        <v>4049</v>
      </c>
      <c r="D172" s="39">
        <v>2894</v>
      </c>
      <c r="E172" s="39">
        <v>2465</v>
      </c>
      <c r="F172" s="39">
        <v>2057</v>
      </c>
      <c r="G172" s="36">
        <f t="shared" si="4"/>
        <v>0.60879229439367744</v>
      </c>
      <c r="H172" s="36">
        <f t="shared" si="5"/>
        <v>0.85176226675881128</v>
      </c>
    </row>
    <row r="173" spans="1:8" ht="16.95" customHeight="1" x14ac:dyDescent="0.25">
      <c r="A173" s="38"/>
      <c r="B173" s="40" t="s">
        <v>43</v>
      </c>
      <c r="C173" s="40">
        <v>259</v>
      </c>
      <c r="D173" s="40">
        <v>155</v>
      </c>
      <c r="E173" s="40">
        <v>166</v>
      </c>
      <c r="F173" s="40">
        <v>104</v>
      </c>
      <c r="G173" s="36">
        <f t="shared" si="4"/>
        <v>0.64092664092664098</v>
      </c>
      <c r="H173" s="36">
        <f t="shared" si="5"/>
        <v>1.0709677419354839</v>
      </c>
    </row>
    <row r="174" spans="1:8" ht="16.95" customHeight="1" x14ac:dyDescent="0.25">
      <c r="A174" s="38"/>
      <c r="B174" s="40" t="s">
        <v>44</v>
      </c>
      <c r="C174" s="40">
        <v>207</v>
      </c>
      <c r="D174" s="40">
        <v>207</v>
      </c>
      <c r="E174" s="40">
        <v>351</v>
      </c>
      <c r="F174" s="40">
        <v>78</v>
      </c>
      <c r="G174" s="36">
        <f t="shared" si="4"/>
        <v>1.6956521739130435</v>
      </c>
      <c r="H174" s="36">
        <f t="shared" si="5"/>
        <v>1.6956521739130435</v>
      </c>
    </row>
    <row r="175" spans="1:8" ht="16.95" customHeight="1" x14ac:dyDescent="0.25">
      <c r="A175" s="38"/>
      <c r="B175" s="40" t="s">
        <v>7</v>
      </c>
      <c r="C175" s="40">
        <v>539</v>
      </c>
      <c r="D175" s="40">
        <v>494</v>
      </c>
      <c r="E175" s="40">
        <v>727</v>
      </c>
      <c r="F175" s="40">
        <v>706</v>
      </c>
      <c r="G175" s="36">
        <f t="shared" si="4"/>
        <v>1.3487940630797774</v>
      </c>
      <c r="H175" s="36">
        <f t="shared" si="5"/>
        <v>1.4716599190283401</v>
      </c>
    </row>
    <row r="176" spans="1:8" ht="16.95" customHeight="1" x14ac:dyDescent="0.25">
      <c r="A176" s="38"/>
      <c r="B176" s="40" t="s">
        <v>45</v>
      </c>
      <c r="C176" s="40">
        <v>374</v>
      </c>
      <c r="D176" s="40">
        <v>374</v>
      </c>
      <c r="E176" s="40">
        <v>317</v>
      </c>
      <c r="F176" s="40">
        <v>286</v>
      </c>
      <c r="G176" s="36">
        <f t="shared" si="4"/>
        <v>0.84759358288770048</v>
      </c>
      <c r="H176" s="36">
        <f t="shared" si="5"/>
        <v>0.84759358288770048</v>
      </c>
    </row>
    <row r="177" spans="1:8" ht="16.95" customHeight="1" x14ac:dyDescent="0.25">
      <c r="A177" s="38"/>
      <c r="B177" s="40" t="s">
        <v>46</v>
      </c>
      <c r="C177" s="40">
        <v>245</v>
      </c>
      <c r="D177" s="40">
        <v>245</v>
      </c>
      <c r="E177" s="40">
        <v>222</v>
      </c>
      <c r="F177" s="40">
        <v>215</v>
      </c>
      <c r="G177" s="36">
        <f t="shared" si="4"/>
        <v>0.90612244897959182</v>
      </c>
      <c r="H177" s="36">
        <f t="shared" si="5"/>
        <v>0.90612244897959182</v>
      </c>
    </row>
    <row r="178" spans="1:8" ht="16.95" customHeight="1" x14ac:dyDescent="0.25">
      <c r="A178" s="38"/>
      <c r="B178" s="40" t="s">
        <v>47</v>
      </c>
      <c r="C178" s="39">
        <v>1005</v>
      </c>
      <c r="D178" s="40">
        <v>963</v>
      </c>
      <c r="E178" s="40">
        <v>745</v>
      </c>
      <c r="F178" s="40">
        <v>585</v>
      </c>
      <c r="G178" s="36">
        <f t="shared" si="4"/>
        <v>0.74129353233830841</v>
      </c>
      <c r="H178" s="36">
        <f t="shared" si="5"/>
        <v>0.77362409138110078</v>
      </c>
    </row>
    <row r="179" spans="1:8" ht="16.95" customHeight="1" x14ac:dyDescent="0.25">
      <c r="A179" s="38"/>
      <c r="B179" s="40" t="s">
        <v>48</v>
      </c>
      <c r="C179" s="40">
        <v>256</v>
      </c>
      <c r="D179" s="40">
        <v>196</v>
      </c>
      <c r="E179" s="40">
        <v>148</v>
      </c>
      <c r="F179" s="40">
        <v>129</v>
      </c>
      <c r="G179" s="36">
        <f t="shared" si="4"/>
        <v>0.578125</v>
      </c>
      <c r="H179" s="36">
        <f t="shared" si="5"/>
        <v>0.75510204081632648</v>
      </c>
    </row>
    <row r="180" spans="1:8" s="46" customFormat="1" ht="16.95" customHeight="1" x14ac:dyDescent="0.25">
      <c r="A180" s="55"/>
      <c r="B180" s="56" t="s">
        <v>1</v>
      </c>
      <c r="C180" s="57">
        <v>10301</v>
      </c>
      <c r="D180" s="57">
        <v>8594</v>
      </c>
      <c r="E180" s="57">
        <v>8381</v>
      </c>
      <c r="F180" s="57">
        <v>6042</v>
      </c>
      <c r="G180" s="58">
        <f t="shared" si="4"/>
        <v>0.81361032909426267</v>
      </c>
      <c r="H180" s="58">
        <f t="shared" si="5"/>
        <v>0.97521526646497558</v>
      </c>
    </row>
    <row r="181" spans="1:8" ht="16.95" customHeight="1" x14ac:dyDescent="0.25">
      <c r="A181" s="38" t="s">
        <v>31</v>
      </c>
      <c r="B181" s="40" t="s">
        <v>41</v>
      </c>
      <c r="C181" s="40">
        <v>13</v>
      </c>
      <c r="D181" s="40">
        <v>13</v>
      </c>
      <c r="E181" s="40">
        <v>9</v>
      </c>
      <c r="F181" s="40">
        <v>6</v>
      </c>
      <c r="G181" s="36">
        <f t="shared" si="4"/>
        <v>0.69230769230769229</v>
      </c>
      <c r="H181" s="36">
        <f t="shared" si="5"/>
        <v>0.69230769230769229</v>
      </c>
    </row>
    <row r="182" spans="1:8" ht="16.95" customHeight="1" x14ac:dyDescent="0.25">
      <c r="A182" s="38"/>
      <c r="B182" s="40" t="s">
        <v>46</v>
      </c>
      <c r="C182" s="40">
        <v>16</v>
      </c>
      <c r="D182" s="40">
        <v>16</v>
      </c>
      <c r="E182" s="40">
        <v>9</v>
      </c>
      <c r="F182" s="40" t="s">
        <v>0</v>
      </c>
      <c r="G182" s="36">
        <f t="shared" si="4"/>
        <v>0.5625</v>
      </c>
      <c r="H182" s="36">
        <f t="shared" si="5"/>
        <v>0.5625</v>
      </c>
    </row>
    <row r="183" spans="1:8" ht="16.95" customHeight="1" x14ac:dyDescent="0.25">
      <c r="A183" s="38"/>
      <c r="B183" s="40" t="s">
        <v>48</v>
      </c>
      <c r="C183" s="40">
        <v>50</v>
      </c>
      <c r="D183" s="40">
        <v>50</v>
      </c>
      <c r="E183" s="40">
        <v>100</v>
      </c>
      <c r="F183" s="40">
        <v>100</v>
      </c>
      <c r="G183" s="36">
        <f t="shared" ref="G183:G238" si="6">IFERROR(E183/C183,"")</f>
        <v>2</v>
      </c>
      <c r="H183" s="36">
        <f t="shared" ref="H183:H238" si="7">IFERROR(E183/D183,"")</f>
        <v>2</v>
      </c>
    </row>
    <row r="184" spans="1:8" s="46" customFormat="1" ht="16.95" customHeight="1" x14ac:dyDescent="0.25">
      <c r="A184" s="55"/>
      <c r="B184" s="56" t="s">
        <v>1</v>
      </c>
      <c r="C184" s="56">
        <v>79</v>
      </c>
      <c r="D184" s="56">
        <v>79</v>
      </c>
      <c r="E184" s="56">
        <v>118</v>
      </c>
      <c r="F184" s="56">
        <v>106</v>
      </c>
      <c r="G184" s="58">
        <f t="shared" si="6"/>
        <v>1.4936708860759493</v>
      </c>
      <c r="H184" s="58">
        <f t="shared" si="7"/>
        <v>1.4936708860759493</v>
      </c>
    </row>
    <row r="185" spans="1:8" ht="16.95" customHeight="1" x14ac:dyDescent="0.25">
      <c r="A185" s="38" t="s">
        <v>32</v>
      </c>
      <c r="B185" s="40" t="s">
        <v>41</v>
      </c>
      <c r="C185" s="40">
        <v>4</v>
      </c>
      <c r="D185" s="40">
        <v>4</v>
      </c>
      <c r="E185" s="40">
        <v>65</v>
      </c>
      <c r="F185" s="40" t="s">
        <v>0</v>
      </c>
      <c r="G185" s="36">
        <f t="shared" si="6"/>
        <v>16.25</v>
      </c>
      <c r="H185" s="36">
        <f t="shared" si="7"/>
        <v>16.25</v>
      </c>
    </row>
    <row r="186" spans="1:8" ht="16.95" customHeight="1" x14ac:dyDescent="0.25">
      <c r="A186" s="38"/>
      <c r="B186" s="40" t="s">
        <v>43</v>
      </c>
      <c r="C186" s="40">
        <v>13</v>
      </c>
      <c r="D186" s="40">
        <v>13</v>
      </c>
      <c r="E186" s="40">
        <v>204</v>
      </c>
      <c r="F186" s="40" t="s">
        <v>0</v>
      </c>
      <c r="G186" s="36">
        <f t="shared" si="6"/>
        <v>15.692307692307692</v>
      </c>
      <c r="H186" s="36">
        <f t="shared" si="7"/>
        <v>15.692307692307692</v>
      </c>
    </row>
    <row r="187" spans="1:8" ht="16.95" customHeight="1" x14ac:dyDescent="0.25">
      <c r="A187" s="38"/>
      <c r="B187" s="40" t="s">
        <v>44</v>
      </c>
      <c r="C187" s="40">
        <v>8</v>
      </c>
      <c r="D187" s="40">
        <v>8</v>
      </c>
      <c r="E187" s="40">
        <v>3</v>
      </c>
      <c r="F187" s="40" t="s">
        <v>0</v>
      </c>
      <c r="G187" s="36">
        <f t="shared" si="6"/>
        <v>0.375</v>
      </c>
      <c r="H187" s="36">
        <f t="shared" si="7"/>
        <v>0.375</v>
      </c>
    </row>
    <row r="188" spans="1:8" ht="16.95" customHeight="1" x14ac:dyDescent="0.25">
      <c r="A188" s="38"/>
      <c r="B188" s="40" t="s">
        <v>48</v>
      </c>
      <c r="C188" s="40">
        <v>51</v>
      </c>
      <c r="D188" s="40">
        <v>51</v>
      </c>
      <c r="E188" s="40">
        <v>575</v>
      </c>
      <c r="F188" s="40">
        <v>1</v>
      </c>
      <c r="G188" s="36">
        <f t="shared" si="6"/>
        <v>11.274509803921569</v>
      </c>
      <c r="H188" s="36">
        <f t="shared" si="7"/>
        <v>11.274509803921569</v>
      </c>
    </row>
    <row r="189" spans="1:8" ht="16.95" customHeight="1" x14ac:dyDescent="0.25">
      <c r="A189" s="38"/>
      <c r="B189" s="40" t="s">
        <v>49</v>
      </c>
      <c r="C189" s="40">
        <v>422</v>
      </c>
      <c r="D189" s="40">
        <v>422</v>
      </c>
      <c r="E189" s="40">
        <v>84</v>
      </c>
      <c r="F189" s="40" t="s">
        <v>0</v>
      </c>
      <c r="G189" s="36">
        <f t="shared" si="6"/>
        <v>0.1990521327014218</v>
      </c>
      <c r="H189" s="36">
        <f t="shared" si="7"/>
        <v>0.1990521327014218</v>
      </c>
    </row>
    <row r="190" spans="1:8" s="46" customFormat="1" ht="16.95" customHeight="1" x14ac:dyDescent="0.25">
      <c r="A190" s="55"/>
      <c r="B190" s="56" t="s">
        <v>1</v>
      </c>
      <c r="C190" s="56">
        <v>498</v>
      </c>
      <c r="D190" s="56">
        <v>498</v>
      </c>
      <c r="E190" s="56">
        <v>932</v>
      </c>
      <c r="F190" s="56">
        <v>1</v>
      </c>
      <c r="G190" s="58">
        <f t="shared" si="6"/>
        <v>1.8714859437751004</v>
      </c>
      <c r="H190" s="58">
        <f t="shared" si="7"/>
        <v>1.8714859437751004</v>
      </c>
    </row>
    <row r="191" spans="1:8" ht="16.95" customHeight="1" x14ac:dyDescent="0.25">
      <c r="A191" s="38" t="s">
        <v>33</v>
      </c>
      <c r="B191" s="40" t="s">
        <v>49</v>
      </c>
      <c r="C191" s="40">
        <v>54</v>
      </c>
      <c r="D191" s="40">
        <v>12</v>
      </c>
      <c r="E191" s="40">
        <v>12</v>
      </c>
      <c r="F191" s="40">
        <v>12</v>
      </c>
      <c r="G191" s="36">
        <f t="shared" si="6"/>
        <v>0.22222222222222221</v>
      </c>
      <c r="H191" s="36">
        <f t="shared" si="7"/>
        <v>1</v>
      </c>
    </row>
    <row r="192" spans="1:8" s="46" customFormat="1" ht="16.95" customHeight="1" x14ac:dyDescent="0.25">
      <c r="A192" s="55"/>
      <c r="B192" s="56" t="s">
        <v>1</v>
      </c>
      <c r="C192" s="56">
        <v>54</v>
      </c>
      <c r="D192" s="56">
        <v>12</v>
      </c>
      <c r="E192" s="56">
        <v>12</v>
      </c>
      <c r="F192" s="56">
        <v>12</v>
      </c>
      <c r="G192" s="58">
        <f t="shared" si="6"/>
        <v>0.22222222222222221</v>
      </c>
      <c r="H192" s="58">
        <f t="shared" si="7"/>
        <v>1</v>
      </c>
    </row>
    <row r="193" spans="1:8" ht="16.95" customHeight="1" x14ac:dyDescent="0.25">
      <c r="A193" s="38" t="s">
        <v>34</v>
      </c>
      <c r="B193" s="40" t="s">
        <v>41</v>
      </c>
      <c r="C193" s="40">
        <v>802</v>
      </c>
      <c r="D193" s="40">
        <v>802</v>
      </c>
      <c r="E193" s="39">
        <v>5048</v>
      </c>
      <c r="F193" s="39">
        <v>5048</v>
      </c>
      <c r="G193" s="36">
        <f t="shared" si="6"/>
        <v>6.2942643391521198</v>
      </c>
      <c r="H193" s="36">
        <f t="shared" si="7"/>
        <v>6.2942643391521198</v>
      </c>
    </row>
    <row r="194" spans="1:8" s="46" customFormat="1" ht="16.95" customHeight="1" x14ac:dyDescent="0.25">
      <c r="A194" s="55"/>
      <c r="B194" s="56" t="s">
        <v>1</v>
      </c>
      <c r="C194" s="56">
        <v>802</v>
      </c>
      <c r="D194" s="56">
        <v>802</v>
      </c>
      <c r="E194" s="57">
        <v>5048</v>
      </c>
      <c r="F194" s="57">
        <v>5048</v>
      </c>
      <c r="G194" s="58">
        <f t="shared" si="6"/>
        <v>6.2942643391521198</v>
      </c>
      <c r="H194" s="58">
        <f t="shared" si="7"/>
        <v>6.2942643391521198</v>
      </c>
    </row>
    <row r="195" spans="1:8" ht="16.95" customHeight="1" x14ac:dyDescent="0.25">
      <c r="A195" s="38" t="s">
        <v>35</v>
      </c>
      <c r="B195" s="40" t="s">
        <v>48</v>
      </c>
      <c r="C195" s="40">
        <v>92</v>
      </c>
      <c r="D195" s="40">
        <v>92</v>
      </c>
      <c r="E195" s="40">
        <v>669</v>
      </c>
      <c r="F195" s="40">
        <v>603</v>
      </c>
      <c r="G195" s="36">
        <f t="shared" si="6"/>
        <v>7.2717391304347823</v>
      </c>
      <c r="H195" s="36">
        <f t="shared" si="7"/>
        <v>7.2717391304347823</v>
      </c>
    </row>
    <row r="196" spans="1:8" s="46" customFormat="1" ht="16.95" customHeight="1" x14ac:dyDescent="0.25">
      <c r="A196" s="55"/>
      <c r="B196" s="56" t="s">
        <v>1</v>
      </c>
      <c r="C196" s="56">
        <v>92</v>
      </c>
      <c r="D196" s="56">
        <v>92</v>
      </c>
      <c r="E196" s="56">
        <v>669</v>
      </c>
      <c r="F196" s="56">
        <v>603</v>
      </c>
      <c r="G196" s="58">
        <f t="shared" si="6"/>
        <v>7.2717391304347823</v>
      </c>
      <c r="H196" s="58">
        <f t="shared" si="7"/>
        <v>7.2717391304347823</v>
      </c>
    </row>
    <row r="197" spans="1:8" ht="16.95" customHeight="1" x14ac:dyDescent="0.25">
      <c r="A197" s="38" t="s">
        <v>36</v>
      </c>
      <c r="B197" s="40" t="s">
        <v>41</v>
      </c>
      <c r="C197" s="39">
        <v>1172</v>
      </c>
      <c r="D197" s="40">
        <v>63</v>
      </c>
      <c r="E197" s="40">
        <v>42</v>
      </c>
      <c r="F197" s="40" t="s">
        <v>0</v>
      </c>
      <c r="G197" s="36">
        <f t="shared" si="6"/>
        <v>3.5836177474402729E-2</v>
      </c>
      <c r="H197" s="36">
        <f t="shared" si="7"/>
        <v>0.66666666666666663</v>
      </c>
    </row>
    <row r="198" spans="1:8" ht="16.95" customHeight="1" x14ac:dyDescent="0.25">
      <c r="A198" s="38"/>
      <c r="B198" s="40" t="s">
        <v>42</v>
      </c>
      <c r="C198" s="40">
        <v>13</v>
      </c>
      <c r="D198" s="40">
        <v>13</v>
      </c>
      <c r="E198" s="40">
        <v>4</v>
      </c>
      <c r="F198" s="40" t="s">
        <v>0</v>
      </c>
      <c r="G198" s="36">
        <f t="shared" si="6"/>
        <v>0.30769230769230771</v>
      </c>
      <c r="H198" s="36">
        <f t="shared" si="7"/>
        <v>0.30769230769230771</v>
      </c>
    </row>
    <row r="199" spans="1:8" ht="16.95" customHeight="1" x14ac:dyDescent="0.25">
      <c r="A199" s="38"/>
      <c r="B199" s="40" t="s">
        <v>43</v>
      </c>
      <c r="C199" s="40">
        <v>252</v>
      </c>
      <c r="D199" s="40">
        <v>252</v>
      </c>
      <c r="E199" s="40">
        <v>149</v>
      </c>
      <c r="F199" s="40" t="s">
        <v>0</v>
      </c>
      <c r="G199" s="36">
        <f t="shared" si="6"/>
        <v>0.59126984126984128</v>
      </c>
      <c r="H199" s="36">
        <f t="shared" si="7"/>
        <v>0.59126984126984128</v>
      </c>
    </row>
    <row r="200" spans="1:8" ht="16.95" customHeight="1" x14ac:dyDescent="0.25">
      <c r="A200" s="38"/>
      <c r="B200" s="40" t="s">
        <v>44</v>
      </c>
      <c r="C200" s="40">
        <v>201</v>
      </c>
      <c r="D200" s="40">
        <v>190</v>
      </c>
      <c r="E200" s="40">
        <v>106</v>
      </c>
      <c r="F200" s="40">
        <v>1</v>
      </c>
      <c r="G200" s="36">
        <f t="shared" si="6"/>
        <v>0.52736318407960203</v>
      </c>
      <c r="H200" s="36">
        <f t="shared" si="7"/>
        <v>0.55789473684210522</v>
      </c>
    </row>
    <row r="201" spans="1:8" ht="16.95" customHeight="1" x14ac:dyDescent="0.25">
      <c r="A201" s="38"/>
      <c r="B201" s="40" t="s">
        <v>7</v>
      </c>
      <c r="C201" s="40">
        <v>106</v>
      </c>
      <c r="D201" s="40">
        <v>106</v>
      </c>
      <c r="E201" s="40">
        <v>36</v>
      </c>
      <c r="F201" s="40" t="s">
        <v>0</v>
      </c>
      <c r="G201" s="36">
        <f t="shared" si="6"/>
        <v>0.33962264150943394</v>
      </c>
      <c r="H201" s="36">
        <f t="shared" si="7"/>
        <v>0.33962264150943394</v>
      </c>
    </row>
    <row r="202" spans="1:8" ht="16.95" customHeight="1" x14ac:dyDescent="0.25">
      <c r="A202" s="38"/>
      <c r="B202" s="40" t="s">
        <v>45</v>
      </c>
      <c r="C202" s="40">
        <v>999</v>
      </c>
      <c r="D202" s="40">
        <v>994</v>
      </c>
      <c r="E202" s="40">
        <v>480</v>
      </c>
      <c r="F202" s="40" t="s">
        <v>0</v>
      </c>
      <c r="G202" s="36">
        <f t="shared" si="6"/>
        <v>0.48048048048048048</v>
      </c>
      <c r="H202" s="36">
        <f t="shared" si="7"/>
        <v>0.48289738430583501</v>
      </c>
    </row>
    <row r="203" spans="1:8" ht="16.95" customHeight="1" x14ac:dyDescent="0.25">
      <c r="A203" s="38"/>
      <c r="B203" s="40" t="s">
        <v>46</v>
      </c>
      <c r="C203" s="39">
        <v>2445</v>
      </c>
      <c r="D203" s="39">
        <v>2445</v>
      </c>
      <c r="E203" s="39">
        <v>1481</v>
      </c>
      <c r="F203" s="40" t="s">
        <v>0</v>
      </c>
      <c r="G203" s="36">
        <f t="shared" si="6"/>
        <v>0.60572597137014317</v>
      </c>
      <c r="H203" s="36">
        <f t="shared" si="7"/>
        <v>0.60572597137014317</v>
      </c>
    </row>
    <row r="204" spans="1:8" ht="16.95" customHeight="1" x14ac:dyDescent="0.25">
      <c r="A204" s="38"/>
      <c r="B204" s="40" t="s">
        <v>47</v>
      </c>
      <c r="C204" s="40">
        <v>1</v>
      </c>
      <c r="D204" s="40">
        <v>1</v>
      </c>
      <c r="E204" s="40">
        <v>1</v>
      </c>
      <c r="F204" s="40">
        <v>1</v>
      </c>
      <c r="G204" s="36">
        <f t="shared" si="6"/>
        <v>1</v>
      </c>
      <c r="H204" s="36">
        <f t="shared" si="7"/>
        <v>1</v>
      </c>
    </row>
    <row r="205" spans="1:8" ht="16.95" customHeight="1" x14ac:dyDescent="0.25">
      <c r="A205" s="38"/>
      <c r="B205" s="40" t="s">
        <v>48</v>
      </c>
      <c r="C205" s="40">
        <v>2</v>
      </c>
      <c r="D205" s="40">
        <v>2</v>
      </c>
      <c r="E205" s="40">
        <v>1</v>
      </c>
      <c r="F205" s="40">
        <v>1</v>
      </c>
      <c r="G205" s="36">
        <f t="shared" si="6"/>
        <v>0.5</v>
      </c>
      <c r="H205" s="36">
        <f t="shared" si="7"/>
        <v>0.5</v>
      </c>
    </row>
    <row r="206" spans="1:8" ht="16.95" customHeight="1" x14ac:dyDescent="0.25">
      <c r="A206" s="38"/>
      <c r="B206" s="40" t="s">
        <v>49</v>
      </c>
      <c r="C206" s="40">
        <v>71</v>
      </c>
      <c r="D206" s="40">
        <v>71</v>
      </c>
      <c r="E206" s="40">
        <v>40</v>
      </c>
      <c r="F206" s="40" t="s">
        <v>0</v>
      </c>
      <c r="G206" s="36">
        <f t="shared" si="6"/>
        <v>0.56338028169014087</v>
      </c>
      <c r="H206" s="36">
        <f t="shared" si="7"/>
        <v>0.56338028169014087</v>
      </c>
    </row>
    <row r="207" spans="1:8" s="46" customFormat="1" ht="16.95" customHeight="1" x14ac:dyDescent="0.25">
      <c r="A207" s="55"/>
      <c r="B207" s="56" t="s">
        <v>1</v>
      </c>
      <c r="C207" s="57">
        <v>5262</v>
      </c>
      <c r="D207" s="57">
        <v>4137</v>
      </c>
      <c r="E207" s="57">
        <v>2340</v>
      </c>
      <c r="F207" s="56">
        <v>2</v>
      </c>
      <c r="G207" s="58">
        <f t="shared" si="6"/>
        <v>0.44469783352337516</v>
      </c>
      <c r="H207" s="58">
        <f t="shared" si="7"/>
        <v>0.56562726613488035</v>
      </c>
    </row>
    <row r="208" spans="1:8" ht="16.95" customHeight="1" x14ac:dyDescent="0.25">
      <c r="A208" s="38" t="s">
        <v>37</v>
      </c>
      <c r="B208" s="40" t="s">
        <v>44</v>
      </c>
      <c r="C208" s="40">
        <v>10</v>
      </c>
      <c r="D208" s="40">
        <v>10</v>
      </c>
      <c r="E208" s="40">
        <v>4</v>
      </c>
      <c r="F208" s="40" t="s">
        <v>0</v>
      </c>
      <c r="G208" s="36">
        <f t="shared" si="6"/>
        <v>0.4</v>
      </c>
      <c r="H208" s="36">
        <f t="shared" si="7"/>
        <v>0.4</v>
      </c>
    </row>
    <row r="209" spans="1:8" ht="16.95" customHeight="1" x14ac:dyDescent="0.25">
      <c r="A209" s="38"/>
      <c r="B209" s="40" t="s">
        <v>48</v>
      </c>
      <c r="C209" s="40">
        <v>146</v>
      </c>
      <c r="D209" s="40" t="s">
        <v>0</v>
      </c>
      <c r="E209" s="40" t="s">
        <v>0</v>
      </c>
      <c r="F209" s="40" t="s">
        <v>0</v>
      </c>
      <c r="G209" s="36" t="str">
        <f t="shared" si="6"/>
        <v/>
      </c>
      <c r="H209" s="36" t="str">
        <f t="shared" si="7"/>
        <v/>
      </c>
    </row>
    <row r="210" spans="1:8" s="46" customFormat="1" ht="16.95" customHeight="1" x14ac:dyDescent="0.25">
      <c r="A210" s="55"/>
      <c r="B210" s="56" t="s">
        <v>1</v>
      </c>
      <c r="C210" s="56">
        <v>156</v>
      </c>
      <c r="D210" s="56">
        <v>10</v>
      </c>
      <c r="E210" s="56">
        <v>4</v>
      </c>
      <c r="F210" s="56" t="s">
        <v>0</v>
      </c>
      <c r="G210" s="58">
        <f t="shared" si="6"/>
        <v>2.564102564102564E-2</v>
      </c>
      <c r="H210" s="58">
        <f t="shared" si="7"/>
        <v>0.4</v>
      </c>
    </row>
    <row r="211" spans="1:8" ht="16.95" customHeight="1" x14ac:dyDescent="0.25">
      <c r="A211" s="38" t="s">
        <v>38</v>
      </c>
      <c r="B211" s="40" t="s">
        <v>41</v>
      </c>
      <c r="C211" s="39">
        <v>6473</v>
      </c>
      <c r="D211" s="39">
        <v>6458</v>
      </c>
      <c r="E211" s="39">
        <v>10741</v>
      </c>
      <c r="F211" s="39">
        <v>3241</v>
      </c>
      <c r="G211" s="36">
        <f t="shared" si="6"/>
        <v>1.6593542406921056</v>
      </c>
      <c r="H211" s="36">
        <f t="shared" si="7"/>
        <v>1.663208423660576</v>
      </c>
    </row>
    <row r="212" spans="1:8" ht="16.95" customHeight="1" x14ac:dyDescent="0.25">
      <c r="A212" s="38"/>
      <c r="B212" s="40" t="s">
        <v>42</v>
      </c>
      <c r="C212" s="39">
        <v>1493</v>
      </c>
      <c r="D212" s="39">
        <v>1471</v>
      </c>
      <c r="E212" s="39">
        <v>1393</v>
      </c>
      <c r="F212" s="40">
        <v>616</v>
      </c>
      <c r="G212" s="36">
        <f t="shared" si="6"/>
        <v>0.93302076356329533</v>
      </c>
      <c r="H212" s="36">
        <f t="shared" si="7"/>
        <v>0.94697484704282797</v>
      </c>
    </row>
    <row r="213" spans="1:8" ht="16.95" customHeight="1" x14ac:dyDescent="0.25">
      <c r="A213" s="38"/>
      <c r="B213" s="40" t="s">
        <v>43</v>
      </c>
      <c r="C213" s="39">
        <v>2337</v>
      </c>
      <c r="D213" s="39">
        <v>1818</v>
      </c>
      <c r="E213" s="39">
        <v>2326</v>
      </c>
      <c r="F213" s="40">
        <v>31</v>
      </c>
      <c r="G213" s="36">
        <f t="shared" si="6"/>
        <v>0.99529311082584515</v>
      </c>
      <c r="H213" s="36">
        <f t="shared" si="7"/>
        <v>1.2794279427942794</v>
      </c>
    </row>
    <row r="214" spans="1:8" ht="16.95" customHeight="1" x14ac:dyDescent="0.25">
      <c r="A214" s="38"/>
      <c r="B214" s="40" t="s">
        <v>44</v>
      </c>
      <c r="C214" s="40">
        <v>22</v>
      </c>
      <c r="D214" s="40">
        <v>22</v>
      </c>
      <c r="E214" s="40">
        <v>100</v>
      </c>
      <c r="F214" s="40">
        <v>100</v>
      </c>
      <c r="G214" s="36">
        <f t="shared" si="6"/>
        <v>4.5454545454545459</v>
      </c>
      <c r="H214" s="36">
        <f t="shared" si="7"/>
        <v>4.5454545454545459</v>
      </c>
    </row>
    <row r="215" spans="1:8" ht="16.95" customHeight="1" x14ac:dyDescent="0.25">
      <c r="A215" s="38"/>
      <c r="B215" s="40" t="s">
        <v>7</v>
      </c>
      <c r="C215" s="40">
        <v>260</v>
      </c>
      <c r="D215" s="40">
        <v>260</v>
      </c>
      <c r="E215" s="40">
        <v>806</v>
      </c>
      <c r="F215" s="40">
        <v>384</v>
      </c>
      <c r="G215" s="36">
        <f t="shared" si="6"/>
        <v>3.1</v>
      </c>
      <c r="H215" s="36">
        <f t="shared" si="7"/>
        <v>3.1</v>
      </c>
    </row>
    <row r="216" spans="1:8" ht="16.95" customHeight="1" x14ac:dyDescent="0.25">
      <c r="A216" s="38"/>
      <c r="B216" s="40" t="s">
        <v>45</v>
      </c>
      <c r="C216" s="40">
        <v>209</v>
      </c>
      <c r="D216" s="40">
        <v>209</v>
      </c>
      <c r="E216" s="40">
        <v>300</v>
      </c>
      <c r="F216" s="40">
        <v>1</v>
      </c>
      <c r="G216" s="36">
        <f t="shared" si="6"/>
        <v>1.4354066985645932</v>
      </c>
      <c r="H216" s="36">
        <f t="shared" si="7"/>
        <v>1.4354066985645932</v>
      </c>
    </row>
    <row r="217" spans="1:8" ht="16.95" customHeight="1" x14ac:dyDescent="0.25">
      <c r="A217" s="38"/>
      <c r="B217" s="40" t="s">
        <v>46</v>
      </c>
      <c r="C217" s="40">
        <v>36</v>
      </c>
      <c r="D217" s="40">
        <v>36</v>
      </c>
      <c r="E217" s="40">
        <v>63</v>
      </c>
      <c r="F217" s="40" t="s">
        <v>0</v>
      </c>
      <c r="G217" s="36">
        <f t="shared" si="6"/>
        <v>1.75</v>
      </c>
      <c r="H217" s="36">
        <f t="shared" si="7"/>
        <v>1.75</v>
      </c>
    </row>
    <row r="218" spans="1:8" ht="16.95" customHeight="1" x14ac:dyDescent="0.25">
      <c r="A218" s="38"/>
      <c r="B218" s="40" t="s">
        <v>47</v>
      </c>
      <c r="C218" s="40">
        <v>15</v>
      </c>
      <c r="D218" s="40">
        <v>8</v>
      </c>
      <c r="E218" s="40">
        <v>18</v>
      </c>
      <c r="F218" s="40">
        <v>17</v>
      </c>
      <c r="G218" s="36">
        <f t="shared" si="6"/>
        <v>1.2</v>
      </c>
      <c r="H218" s="36">
        <f t="shared" si="7"/>
        <v>2.25</v>
      </c>
    </row>
    <row r="219" spans="1:8" ht="16.95" customHeight="1" x14ac:dyDescent="0.25">
      <c r="A219" s="38"/>
      <c r="B219" s="40" t="s">
        <v>48</v>
      </c>
      <c r="C219" s="40">
        <v>298</v>
      </c>
      <c r="D219" s="40">
        <v>298</v>
      </c>
      <c r="E219" s="40">
        <v>915</v>
      </c>
      <c r="F219" s="40">
        <v>915</v>
      </c>
      <c r="G219" s="36">
        <f t="shared" si="6"/>
        <v>3.0704697986577183</v>
      </c>
      <c r="H219" s="36">
        <f t="shared" si="7"/>
        <v>3.0704697986577183</v>
      </c>
    </row>
    <row r="220" spans="1:8" ht="16.95" customHeight="1" x14ac:dyDescent="0.25">
      <c r="A220" s="38"/>
      <c r="B220" s="40" t="s">
        <v>49</v>
      </c>
      <c r="C220" s="40">
        <v>522</v>
      </c>
      <c r="D220" s="40">
        <v>522</v>
      </c>
      <c r="E220" s="39">
        <v>2905</v>
      </c>
      <c r="F220" s="40" t="s">
        <v>0</v>
      </c>
      <c r="G220" s="36">
        <f t="shared" si="6"/>
        <v>5.5651340996168583</v>
      </c>
      <c r="H220" s="36">
        <f t="shared" si="7"/>
        <v>5.5651340996168583</v>
      </c>
    </row>
    <row r="221" spans="1:8" s="46" customFormat="1" ht="16.95" customHeight="1" x14ac:dyDescent="0.25">
      <c r="A221" s="55"/>
      <c r="B221" s="56" t="s">
        <v>1</v>
      </c>
      <c r="C221" s="57">
        <v>11664</v>
      </c>
      <c r="D221" s="57">
        <v>11102</v>
      </c>
      <c r="E221" s="57">
        <v>19566</v>
      </c>
      <c r="F221" s="57">
        <v>5305</v>
      </c>
      <c r="G221" s="58">
        <f t="shared" si="6"/>
        <v>1.6774691358024691</v>
      </c>
      <c r="H221" s="58">
        <f t="shared" si="7"/>
        <v>1.7623851558277788</v>
      </c>
    </row>
    <row r="222" spans="1:8" ht="16.95" customHeight="1" x14ac:dyDescent="0.25">
      <c r="A222" s="38" t="s">
        <v>39</v>
      </c>
      <c r="B222" s="40" t="s">
        <v>41</v>
      </c>
      <c r="C222" s="40">
        <v>766</v>
      </c>
      <c r="D222" s="40">
        <v>676</v>
      </c>
      <c r="E222" s="40">
        <v>505</v>
      </c>
      <c r="F222" s="40">
        <v>51</v>
      </c>
      <c r="G222" s="36">
        <f t="shared" si="6"/>
        <v>0.65926892950391647</v>
      </c>
      <c r="H222" s="36">
        <f t="shared" si="7"/>
        <v>0.74704142011834318</v>
      </c>
    </row>
    <row r="223" spans="1:8" ht="16.95" customHeight="1" x14ac:dyDescent="0.25">
      <c r="A223" s="38"/>
      <c r="B223" s="40" t="s">
        <v>42</v>
      </c>
      <c r="C223" s="40">
        <v>807</v>
      </c>
      <c r="D223" s="40">
        <v>805</v>
      </c>
      <c r="E223" s="40">
        <v>314</v>
      </c>
      <c r="F223" s="40">
        <v>2</v>
      </c>
      <c r="G223" s="36">
        <f t="shared" si="6"/>
        <v>0.38909541511771994</v>
      </c>
      <c r="H223" s="36">
        <f t="shared" si="7"/>
        <v>0.39006211180124223</v>
      </c>
    </row>
    <row r="224" spans="1:8" ht="16.95" customHeight="1" x14ac:dyDescent="0.25">
      <c r="A224" s="38"/>
      <c r="B224" s="40" t="s">
        <v>43</v>
      </c>
      <c r="C224" s="39">
        <v>5292</v>
      </c>
      <c r="D224" s="39">
        <v>5136</v>
      </c>
      <c r="E224" s="39">
        <v>2173</v>
      </c>
      <c r="F224" s="40">
        <v>2</v>
      </c>
      <c r="G224" s="36">
        <f t="shared" si="6"/>
        <v>0.41061980347694632</v>
      </c>
      <c r="H224" s="36">
        <f t="shared" si="7"/>
        <v>0.42309190031152649</v>
      </c>
    </row>
    <row r="225" spans="1:8" ht="16.95" customHeight="1" x14ac:dyDescent="0.25">
      <c r="A225" s="38"/>
      <c r="B225" s="40" t="s">
        <v>7</v>
      </c>
      <c r="C225" s="40">
        <v>135</v>
      </c>
      <c r="D225" s="40">
        <v>135</v>
      </c>
      <c r="E225" s="40">
        <v>86</v>
      </c>
      <c r="F225" s="40" t="s">
        <v>0</v>
      </c>
      <c r="G225" s="36">
        <f t="shared" si="6"/>
        <v>0.63703703703703707</v>
      </c>
      <c r="H225" s="36">
        <f t="shared" si="7"/>
        <v>0.63703703703703707</v>
      </c>
    </row>
    <row r="226" spans="1:8" ht="16.95" customHeight="1" x14ac:dyDescent="0.25">
      <c r="A226" s="38"/>
      <c r="B226" s="40" t="s">
        <v>45</v>
      </c>
      <c r="C226" s="40">
        <v>230</v>
      </c>
      <c r="D226" s="40">
        <v>230</v>
      </c>
      <c r="E226" s="40">
        <v>130</v>
      </c>
      <c r="F226" s="40" t="s">
        <v>0</v>
      </c>
      <c r="G226" s="36">
        <f t="shared" si="6"/>
        <v>0.56521739130434778</v>
      </c>
      <c r="H226" s="36">
        <f t="shared" si="7"/>
        <v>0.56521739130434778</v>
      </c>
    </row>
    <row r="227" spans="1:8" ht="16.95" customHeight="1" x14ac:dyDescent="0.25">
      <c r="A227" s="38"/>
      <c r="B227" s="40" t="s">
        <v>46</v>
      </c>
      <c r="C227" s="40">
        <v>217</v>
      </c>
      <c r="D227" s="40">
        <v>217</v>
      </c>
      <c r="E227" s="40">
        <v>86</v>
      </c>
      <c r="F227" s="40" t="s">
        <v>0</v>
      </c>
      <c r="G227" s="36">
        <f t="shared" si="6"/>
        <v>0.39631336405529954</v>
      </c>
      <c r="H227" s="36">
        <f t="shared" si="7"/>
        <v>0.39631336405529954</v>
      </c>
    </row>
    <row r="228" spans="1:8" ht="16.95" customHeight="1" x14ac:dyDescent="0.25">
      <c r="A228" s="38"/>
      <c r="B228" s="40" t="s">
        <v>47</v>
      </c>
      <c r="C228" s="40">
        <v>11</v>
      </c>
      <c r="D228" s="40">
        <v>8</v>
      </c>
      <c r="E228" s="40">
        <v>8</v>
      </c>
      <c r="F228" s="40">
        <v>1</v>
      </c>
      <c r="G228" s="36">
        <f t="shared" si="6"/>
        <v>0.72727272727272729</v>
      </c>
      <c r="H228" s="36">
        <f t="shared" si="7"/>
        <v>1</v>
      </c>
    </row>
    <row r="229" spans="1:8" ht="16.95" customHeight="1" x14ac:dyDescent="0.25">
      <c r="A229" s="38"/>
      <c r="B229" s="40" t="s">
        <v>48</v>
      </c>
      <c r="C229" s="39">
        <v>2692</v>
      </c>
      <c r="D229" s="39">
        <v>2228</v>
      </c>
      <c r="E229" s="40">
        <v>282</v>
      </c>
      <c r="F229" s="40">
        <v>1</v>
      </c>
      <c r="G229" s="36">
        <f t="shared" si="6"/>
        <v>0.10475482912332838</v>
      </c>
      <c r="H229" s="36">
        <f t="shared" si="7"/>
        <v>0.12657091561938957</v>
      </c>
    </row>
    <row r="230" spans="1:8" ht="16.95" customHeight="1" x14ac:dyDescent="0.25">
      <c r="A230" s="38"/>
      <c r="B230" s="40" t="s">
        <v>49</v>
      </c>
      <c r="C230" s="40">
        <v>83</v>
      </c>
      <c r="D230" s="40">
        <v>83</v>
      </c>
      <c r="E230" s="40">
        <v>68</v>
      </c>
      <c r="F230" s="40" t="s">
        <v>0</v>
      </c>
      <c r="G230" s="36">
        <f t="shared" si="6"/>
        <v>0.81927710843373491</v>
      </c>
      <c r="H230" s="36">
        <f t="shared" si="7"/>
        <v>0.81927710843373491</v>
      </c>
    </row>
    <row r="231" spans="1:8" s="46" customFormat="1" ht="16.95" customHeight="1" x14ac:dyDescent="0.25">
      <c r="A231" s="55"/>
      <c r="B231" s="56" t="s">
        <v>1</v>
      </c>
      <c r="C231" s="57">
        <v>10232</v>
      </c>
      <c r="D231" s="57">
        <v>9519</v>
      </c>
      <c r="E231" s="57">
        <v>3652</v>
      </c>
      <c r="F231" s="56">
        <v>57</v>
      </c>
      <c r="G231" s="58">
        <f t="shared" si="6"/>
        <v>0.35691946833463645</v>
      </c>
      <c r="H231" s="58">
        <f t="shared" si="7"/>
        <v>0.38365374514129635</v>
      </c>
    </row>
    <row r="232" spans="1:8" ht="16.95" customHeight="1" x14ac:dyDescent="0.25">
      <c r="A232" s="38" t="s">
        <v>40</v>
      </c>
      <c r="B232" s="40" t="s">
        <v>41</v>
      </c>
      <c r="C232" s="39">
        <v>2598</v>
      </c>
      <c r="D232" s="39">
        <v>2526</v>
      </c>
      <c r="E232" s="39">
        <v>1571</v>
      </c>
      <c r="F232" s="40">
        <v>439</v>
      </c>
      <c r="G232" s="36">
        <f t="shared" si="6"/>
        <v>0.60469591993841421</v>
      </c>
      <c r="H232" s="36">
        <f t="shared" si="7"/>
        <v>0.62193190815518606</v>
      </c>
    </row>
    <row r="233" spans="1:8" ht="16.95" customHeight="1" x14ac:dyDescent="0.25">
      <c r="A233" s="38"/>
      <c r="B233" s="40" t="s">
        <v>42</v>
      </c>
      <c r="C233" s="39">
        <v>3225</v>
      </c>
      <c r="D233" s="39">
        <v>3209</v>
      </c>
      <c r="E233" s="39">
        <v>2359</v>
      </c>
      <c r="F233" s="40">
        <v>2</v>
      </c>
      <c r="G233" s="36">
        <f t="shared" si="6"/>
        <v>0.73147286821705426</v>
      </c>
      <c r="H233" s="36">
        <f t="shared" si="7"/>
        <v>0.73511997507011528</v>
      </c>
    </row>
    <row r="234" spans="1:8" ht="16.95" customHeight="1" x14ac:dyDescent="0.25">
      <c r="A234" s="38"/>
      <c r="B234" s="40" t="s">
        <v>43</v>
      </c>
      <c r="C234" s="39">
        <v>2785</v>
      </c>
      <c r="D234" s="39">
        <v>2745</v>
      </c>
      <c r="E234" s="39">
        <v>2676</v>
      </c>
      <c r="F234" s="40">
        <v>94</v>
      </c>
      <c r="G234" s="36">
        <f t="shared" si="6"/>
        <v>0.96086175942549368</v>
      </c>
      <c r="H234" s="36">
        <f t="shared" si="7"/>
        <v>0.97486338797814209</v>
      </c>
    </row>
    <row r="235" spans="1:8" ht="16.95" customHeight="1" x14ac:dyDescent="0.25">
      <c r="A235" s="38"/>
      <c r="B235" s="40" t="s">
        <v>44</v>
      </c>
      <c r="C235" s="40">
        <v>852</v>
      </c>
      <c r="D235" s="40">
        <v>821</v>
      </c>
      <c r="E235" s="40">
        <v>827</v>
      </c>
      <c r="F235" s="40">
        <v>2</v>
      </c>
      <c r="G235" s="36">
        <f t="shared" si="6"/>
        <v>0.97065727699530513</v>
      </c>
      <c r="H235" s="36">
        <f t="shared" si="7"/>
        <v>1.0073081607795371</v>
      </c>
    </row>
    <row r="236" spans="1:8" ht="16.95" customHeight="1" x14ac:dyDescent="0.25">
      <c r="A236" s="38"/>
      <c r="B236" s="40" t="s">
        <v>7</v>
      </c>
      <c r="C236" s="40">
        <v>154</v>
      </c>
      <c r="D236" s="40">
        <v>140</v>
      </c>
      <c r="E236" s="40">
        <v>38</v>
      </c>
      <c r="F236" s="40" t="s">
        <v>0</v>
      </c>
      <c r="G236" s="36">
        <f t="shared" si="6"/>
        <v>0.24675324675324675</v>
      </c>
      <c r="H236" s="36">
        <f t="shared" si="7"/>
        <v>0.27142857142857141</v>
      </c>
    </row>
    <row r="237" spans="1:8" ht="16.95" customHeight="1" x14ac:dyDescent="0.25">
      <c r="A237" s="38"/>
      <c r="B237" s="40" t="s">
        <v>45</v>
      </c>
      <c r="C237" s="40">
        <v>478</v>
      </c>
      <c r="D237" s="40">
        <v>440</v>
      </c>
      <c r="E237" s="40">
        <v>262</v>
      </c>
      <c r="F237" s="40" t="s">
        <v>0</v>
      </c>
      <c r="G237" s="36">
        <f t="shared" si="6"/>
        <v>0.54811715481171552</v>
      </c>
      <c r="H237" s="36">
        <f t="shared" si="7"/>
        <v>0.59545454545454546</v>
      </c>
    </row>
    <row r="238" spans="1:8" ht="16.95" customHeight="1" x14ac:dyDescent="0.25">
      <c r="A238" s="38"/>
      <c r="B238" s="40" t="s">
        <v>46</v>
      </c>
      <c r="C238" s="40">
        <v>565</v>
      </c>
      <c r="D238" s="40">
        <v>565</v>
      </c>
      <c r="E238" s="40">
        <v>397</v>
      </c>
      <c r="F238" s="40" t="s">
        <v>0</v>
      </c>
      <c r="G238" s="36">
        <f t="shared" si="6"/>
        <v>0.70265486725663717</v>
      </c>
      <c r="H238" s="36">
        <f t="shared" si="7"/>
        <v>0.70265486725663717</v>
      </c>
    </row>
    <row r="239" spans="1:8" ht="16.95" customHeight="1" x14ac:dyDescent="0.25">
      <c r="A239" s="38"/>
      <c r="B239" s="40" t="s">
        <v>47</v>
      </c>
      <c r="C239" s="40">
        <v>38</v>
      </c>
      <c r="D239" s="40">
        <v>29</v>
      </c>
      <c r="E239" s="40">
        <v>37</v>
      </c>
      <c r="F239" s="40">
        <v>18</v>
      </c>
      <c r="G239" s="36">
        <f t="shared" ref="G239:G242" si="8">IFERROR(E239/C239,"")</f>
        <v>0.97368421052631582</v>
      </c>
      <c r="H239" s="36">
        <f t="shared" ref="H239:H242" si="9">IFERROR(E239/D239,"")</f>
        <v>1.2758620689655173</v>
      </c>
    </row>
    <row r="240" spans="1:8" ht="16.95" customHeight="1" x14ac:dyDescent="0.25">
      <c r="A240" s="38"/>
      <c r="B240" s="40" t="s">
        <v>48</v>
      </c>
      <c r="C240" s="39">
        <v>1518</v>
      </c>
      <c r="D240" s="40">
        <v>975</v>
      </c>
      <c r="E240" s="40">
        <v>819</v>
      </c>
      <c r="F240" s="40">
        <v>57</v>
      </c>
      <c r="G240" s="36">
        <f t="shared" si="8"/>
        <v>0.53952569169960474</v>
      </c>
      <c r="H240" s="36">
        <f t="shared" si="9"/>
        <v>0.84</v>
      </c>
    </row>
    <row r="241" spans="1:8" ht="16.95" customHeight="1" x14ac:dyDescent="0.25">
      <c r="A241" s="38"/>
      <c r="B241" s="40" t="s">
        <v>49</v>
      </c>
      <c r="C241" s="40">
        <v>566</v>
      </c>
      <c r="D241" s="40">
        <v>430</v>
      </c>
      <c r="E241" s="40">
        <v>163</v>
      </c>
      <c r="F241" s="40">
        <v>1</v>
      </c>
      <c r="G241" s="36">
        <f t="shared" si="8"/>
        <v>0.28798586572438162</v>
      </c>
      <c r="H241" s="36">
        <f t="shared" si="9"/>
        <v>0.37906976744186044</v>
      </c>
    </row>
    <row r="242" spans="1:8" s="46" customFormat="1" ht="16.95" customHeight="1" x14ac:dyDescent="0.25">
      <c r="A242" s="55"/>
      <c r="B242" s="56" t="s">
        <v>1</v>
      </c>
      <c r="C242" s="57">
        <v>12778</v>
      </c>
      <c r="D242" s="57">
        <v>11879</v>
      </c>
      <c r="E242" s="57">
        <v>9150</v>
      </c>
      <c r="F242" s="56">
        <v>612</v>
      </c>
      <c r="G242" s="58">
        <f t="shared" si="8"/>
        <v>0.71607450305212084</v>
      </c>
      <c r="H242" s="58">
        <f t="shared" si="9"/>
        <v>0.77026685747958579</v>
      </c>
    </row>
    <row r="245" spans="1:8" x14ac:dyDescent="0.25">
      <c r="A245" s="4" t="s">
        <v>96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="120" zoomScaleNormal="120" workbookViewId="0">
      <selection activeCell="C2" sqref="C2"/>
    </sheetView>
  </sheetViews>
  <sheetFormatPr defaultColWidth="8.88671875" defaultRowHeight="13.8" x14ac:dyDescent="0.25"/>
  <cols>
    <col min="1" max="1" width="27.33203125" style="4" customWidth="1"/>
    <col min="2" max="2" width="44.44140625" style="196" bestFit="1" customWidth="1"/>
    <col min="3" max="3" width="15.88671875" style="4" bestFit="1" customWidth="1"/>
    <col min="4" max="4" width="18" style="4" bestFit="1" customWidth="1"/>
    <col min="5" max="5" width="24.21875" style="4" bestFit="1" customWidth="1"/>
    <col min="6" max="6" width="17.77734375" style="4" bestFit="1" customWidth="1"/>
    <col min="7" max="7" width="28.6640625" style="4" bestFit="1" customWidth="1"/>
    <col min="8" max="8" width="30.6640625" style="4" bestFit="1" customWidth="1"/>
    <col min="9" max="16384" width="8.88671875" style="4"/>
  </cols>
  <sheetData>
    <row r="1" spans="1:8" ht="14.4" thickBot="1" x14ac:dyDescent="0.3">
      <c r="A1" s="212" t="s">
        <v>100</v>
      </c>
      <c r="B1" s="213"/>
      <c r="C1" s="213"/>
      <c r="D1" s="213"/>
      <c r="E1" s="213"/>
      <c r="F1" s="213"/>
      <c r="G1" s="213"/>
      <c r="H1" s="213"/>
    </row>
    <row r="2" spans="1:8" s="67" customFormat="1" ht="28.2" thickBot="1" x14ac:dyDescent="0.35">
      <c r="A2" s="63" t="s">
        <v>2</v>
      </c>
      <c r="B2" s="192" t="s">
        <v>50</v>
      </c>
      <c r="C2" s="65" t="s">
        <v>3</v>
      </c>
      <c r="D2" s="65" t="s">
        <v>64</v>
      </c>
      <c r="E2" s="64" t="s">
        <v>9</v>
      </c>
      <c r="F2" s="65" t="s">
        <v>5</v>
      </c>
      <c r="G2" s="65" t="s">
        <v>66</v>
      </c>
      <c r="H2" s="66" t="s">
        <v>65</v>
      </c>
    </row>
    <row r="3" spans="1:8" ht="27.6" x14ac:dyDescent="0.25">
      <c r="A3" s="34" t="s">
        <v>12</v>
      </c>
      <c r="B3" s="193" t="s">
        <v>103</v>
      </c>
      <c r="C3" s="35">
        <v>61086</v>
      </c>
      <c r="D3" s="35">
        <v>59789</v>
      </c>
      <c r="E3" s="35">
        <v>282401</v>
      </c>
      <c r="F3" s="35">
        <v>229779</v>
      </c>
      <c r="G3" s="36">
        <v>4.6230069082932257</v>
      </c>
      <c r="H3" s="36">
        <v>4.723293582431551</v>
      </c>
    </row>
    <row r="4" spans="1:8" x14ac:dyDescent="0.25">
      <c r="A4" s="38"/>
      <c r="B4" s="194" t="s">
        <v>101</v>
      </c>
      <c r="C4" s="39">
        <v>2300322</v>
      </c>
      <c r="D4" s="39">
        <v>1902355</v>
      </c>
      <c r="E4" s="39">
        <v>4655204</v>
      </c>
      <c r="F4" s="39">
        <v>2642729</v>
      </c>
      <c r="G4" s="36">
        <v>2.0237184185518373</v>
      </c>
      <c r="H4" s="36">
        <v>2.4470742842424258</v>
      </c>
    </row>
    <row r="5" spans="1:8" s="46" customFormat="1" x14ac:dyDescent="0.25">
      <c r="A5" s="38"/>
      <c r="B5" s="195" t="s">
        <v>1</v>
      </c>
      <c r="C5" s="57">
        <v>2361409</v>
      </c>
      <c r="D5" s="57">
        <v>1962144</v>
      </c>
      <c r="E5" s="57">
        <v>4937605</v>
      </c>
      <c r="F5" s="57">
        <v>2872508</v>
      </c>
      <c r="G5" s="58">
        <v>2.0909571361843713</v>
      </c>
      <c r="H5" s="58">
        <v>2.5164335543160949</v>
      </c>
    </row>
    <row r="6" spans="1:8" ht="27.6" x14ac:dyDescent="0.25">
      <c r="A6" s="38" t="s">
        <v>13</v>
      </c>
      <c r="B6" s="194" t="s">
        <v>102</v>
      </c>
      <c r="C6" s="40">
        <v>645</v>
      </c>
      <c r="D6" s="40">
        <v>622</v>
      </c>
      <c r="E6" s="39">
        <v>2166</v>
      </c>
      <c r="F6" s="39">
        <v>2072</v>
      </c>
      <c r="G6" s="36">
        <v>3.3581395348837209</v>
      </c>
      <c r="H6" s="36">
        <v>3.482315112540193</v>
      </c>
    </row>
    <row r="7" spans="1:8" x14ac:dyDescent="0.25">
      <c r="A7" s="38"/>
      <c r="B7" s="194" t="s">
        <v>101</v>
      </c>
      <c r="C7" s="39">
        <v>37197</v>
      </c>
      <c r="D7" s="39">
        <v>22493</v>
      </c>
      <c r="E7" s="39">
        <v>11880</v>
      </c>
      <c r="F7" s="39">
        <v>3812</v>
      </c>
      <c r="G7" s="36">
        <v>0.31938059520929107</v>
      </c>
      <c r="H7" s="36">
        <v>0.52816431778775619</v>
      </c>
    </row>
    <row r="8" spans="1:8" s="46" customFormat="1" x14ac:dyDescent="0.25">
      <c r="A8" s="38"/>
      <c r="B8" s="195" t="s">
        <v>1</v>
      </c>
      <c r="C8" s="57">
        <v>37843</v>
      </c>
      <c r="D8" s="57">
        <v>23115</v>
      </c>
      <c r="E8" s="57">
        <v>14046</v>
      </c>
      <c r="F8" s="57">
        <v>5884</v>
      </c>
      <c r="G8" s="58">
        <v>0.37116507676452715</v>
      </c>
      <c r="H8" s="58">
        <v>0.60765736534717718</v>
      </c>
    </row>
    <row r="9" spans="1:8" ht="27.6" x14ac:dyDescent="0.25">
      <c r="A9" s="38" t="s">
        <v>14</v>
      </c>
      <c r="B9" s="194" t="s">
        <v>102</v>
      </c>
      <c r="C9" s="40">
        <v>776</v>
      </c>
      <c r="D9" s="40">
        <v>698</v>
      </c>
      <c r="E9" s="39">
        <v>1194</v>
      </c>
      <c r="F9" s="39">
        <v>1056</v>
      </c>
      <c r="G9" s="36">
        <v>1.5386597938144331</v>
      </c>
      <c r="H9" s="36">
        <v>1.7106017191977076</v>
      </c>
    </row>
    <row r="10" spans="1:8" x14ac:dyDescent="0.25">
      <c r="A10" s="38"/>
      <c r="B10" s="194" t="s">
        <v>101</v>
      </c>
      <c r="C10" s="39">
        <v>69473</v>
      </c>
      <c r="D10" s="39">
        <v>51191</v>
      </c>
      <c r="E10" s="39">
        <v>70744</v>
      </c>
      <c r="F10" s="39">
        <v>48693</v>
      </c>
      <c r="G10" s="36">
        <v>1.0182948771465175</v>
      </c>
      <c r="H10" s="36">
        <v>1.3819616729503232</v>
      </c>
    </row>
    <row r="11" spans="1:8" s="46" customFormat="1" x14ac:dyDescent="0.25">
      <c r="A11" s="38"/>
      <c r="B11" s="195" t="s">
        <v>1</v>
      </c>
      <c r="C11" s="57">
        <v>70248</v>
      </c>
      <c r="D11" s="57">
        <v>51889</v>
      </c>
      <c r="E11" s="57">
        <v>71938</v>
      </c>
      <c r="F11" s="57">
        <v>49749</v>
      </c>
      <c r="G11" s="58">
        <v>1.0240576244163535</v>
      </c>
      <c r="H11" s="58">
        <v>1.3863824702730829</v>
      </c>
    </row>
    <row r="12" spans="1:8" ht="27.6" x14ac:dyDescent="0.25">
      <c r="A12" s="38" t="s">
        <v>15</v>
      </c>
      <c r="B12" s="194" t="s">
        <v>102</v>
      </c>
      <c r="C12" s="40">
        <v>10</v>
      </c>
      <c r="D12" s="40">
        <v>10</v>
      </c>
      <c r="E12" s="40">
        <v>6</v>
      </c>
      <c r="F12" s="40">
        <v>5</v>
      </c>
      <c r="G12" s="36">
        <v>0.6</v>
      </c>
      <c r="H12" s="36">
        <v>0.6</v>
      </c>
    </row>
    <row r="13" spans="1:8" x14ac:dyDescent="0.25">
      <c r="A13" s="38"/>
      <c r="B13" s="194" t="s">
        <v>101</v>
      </c>
      <c r="C13" s="39">
        <v>47194</v>
      </c>
      <c r="D13" s="39">
        <v>35036</v>
      </c>
      <c r="E13" s="39">
        <v>23600</v>
      </c>
      <c r="F13" s="39">
        <v>9461</v>
      </c>
      <c r="G13" s="36">
        <v>0.50006356740263591</v>
      </c>
      <c r="H13" s="36">
        <v>0.67359287589907524</v>
      </c>
    </row>
    <row r="14" spans="1:8" s="46" customFormat="1" x14ac:dyDescent="0.25">
      <c r="A14" s="38"/>
      <c r="B14" s="195" t="s">
        <v>1</v>
      </c>
      <c r="C14" s="57">
        <v>47204</v>
      </c>
      <c r="D14" s="57">
        <v>35046</v>
      </c>
      <c r="E14" s="57">
        <v>23606</v>
      </c>
      <c r="F14" s="57">
        <v>9466</v>
      </c>
      <c r="G14" s="58">
        <v>0.50008473858147617</v>
      </c>
      <c r="H14" s="58">
        <v>0.67357187696170751</v>
      </c>
    </row>
    <row r="15" spans="1:8" ht="27.6" x14ac:dyDescent="0.25">
      <c r="A15" s="38" t="s">
        <v>58</v>
      </c>
      <c r="B15" s="194" t="s">
        <v>102</v>
      </c>
      <c r="C15" s="39">
        <v>12147</v>
      </c>
      <c r="D15" s="39">
        <v>12147</v>
      </c>
      <c r="E15" s="39">
        <v>81659</v>
      </c>
      <c r="F15" s="39">
        <v>81302</v>
      </c>
      <c r="G15" s="36">
        <v>6.7225652424466951</v>
      </c>
      <c r="H15" s="36">
        <v>6.7225652424466951</v>
      </c>
    </row>
    <row r="16" spans="1:8" ht="27.6" x14ac:dyDescent="0.25">
      <c r="A16" s="38" t="s">
        <v>59</v>
      </c>
      <c r="B16" s="194" t="s">
        <v>102</v>
      </c>
      <c r="C16" s="40">
        <v>862</v>
      </c>
      <c r="D16" s="40">
        <v>862</v>
      </c>
      <c r="E16" s="39">
        <v>5211</v>
      </c>
      <c r="F16" s="39">
        <v>5211</v>
      </c>
      <c r="G16" s="36">
        <v>6.0452436194895594</v>
      </c>
      <c r="H16" s="36">
        <v>6.0452436194895594</v>
      </c>
    </row>
    <row r="17" spans="1:8" ht="27.6" x14ac:dyDescent="0.25">
      <c r="A17" s="38" t="s">
        <v>18</v>
      </c>
      <c r="B17" s="194" t="s">
        <v>102</v>
      </c>
      <c r="C17" s="39">
        <v>1544</v>
      </c>
      <c r="D17" s="39">
        <v>1492</v>
      </c>
      <c r="E17" s="39">
        <v>2983</v>
      </c>
      <c r="F17" s="39">
        <v>2846</v>
      </c>
      <c r="G17" s="36">
        <v>1.9319948186528497</v>
      </c>
      <c r="H17" s="36">
        <v>1.9993297587131367</v>
      </c>
    </row>
    <row r="18" spans="1:8" x14ac:dyDescent="0.25">
      <c r="A18" s="38"/>
      <c r="B18" s="194" t="s">
        <v>101</v>
      </c>
      <c r="C18" s="39">
        <v>88957</v>
      </c>
      <c r="D18" s="39">
        <v>80198</v>
      </c>
      <c r="E18" s="39">
        <v>47493</v>
      </c>
      <c r="F18" s="39">
        <v>25354</v>
      </c>
      <c r="G18" s="36">
        <v>0.5338871589644435</v>
      </c>
      <c r="H18" s="36">
        <v>0.592196812888102</v>
      </c>
    </row>
    <row r="19" spans="1:8" s="46" customFormat="1" x14ac:dyDescent="0.25">
      <c r="A19" s="38"/>
      <c r="B19" s="195" t="s">
        <v>1</v>
      </c>
      <c r="C19" s="57">
        <v>90501</v>
      </c>
      <c r="D19" s="57">
        <v>81690</v>
      </c>
      <c r="E19" s="57">
        <v>50477</v>
      </c>
      <c r="F19" s="57">
        <v>28199</v>
      </c>
      <c r="G19" s="58">
        <v>0.55775074308571171</v>
      </c>
      <c r="H19" s="58">
        <v>0.61790916880891178</v>
      </c>
    </row>
    <row r="20" spans="1:8" ht="27.6" x14ac:dyDescent="0.25">
      <c r="A20" s="38" t="s">
        <v>19</v>
      </c>
      <c r="B20" s="194" t="s">
        <v>102</v>
      </c>
      <c r="C20" s="40">
        <v>371</v>
      </c>
      <c r="D20" s="40">
        <v>338</v>
      </c>
      <c r="E20" s="40">
        <v>387</v>
      </c>
      <c r="F20" s="40">
        <v>354</v>
      </c>
      <c r="G20" s="36">
        <v>1.0431266846361187</v>
      </c>
      <c r="H20" s="36">
        <v>1.1449704142011834</v>
      </c>
    </row>
    <row r="21" spans="1:8" x14ac:dyDescent="0.25">
      <c r="A21" s="38"/>
      <c r="B21" s="194" t="s">
        <v>101</v>
      </c>
      <c r="C21" s="39">
        <v>19032</v>
      </c>
      <c r="D21" s="39">
        <v>15421</v>
      </c>
      <c r="E21" s="39">
        <v>5317</v>
      </c>
      <c r="F21" s="39">
        <v>1909</v>
      </c>
      <c r="G21" s="36">
        <v>0.27937158469945356</v>
      </c>
      <c r="H21" s="36">
        <v>0.34478957266065752</v>
      </c>
    </row>
    <row r="22" spans="1:8" s="46" customFormat="1" x14ac:dyDescent="0.25">
      <c r="A22" s="38"/>
      <c r="B22" s="195" t="s">
        <v>1</v>
      </c>
      <c r="C22" s="57">
        <v>19403</v>
      </c>
      <c r="D22" s="57">
        <v>15759</v>
      </c>
      <c r="E22" s="57">
        <v>5704</v>
      </c>
      <c r="F22" s="57">
        <v>2263</v>
      </c>
      <c r="G22" s="58">
        <v>0.29397515848064731</v>
      </c>
      <c r="H22" s="58">
        <v>0.36195190050130083</v>
      </c>
    </row>
    <row r="23" spans="1:8" ht="27.6" x14ac:dyDescent="0.25">
      <c r="A23" s="38" t="s">
        <v>20</v>
      </c>
      <c r="B23" s="194" t="s">
        <v>102</v>
      </c>
      <c r="C23" s="39">
        <v>37827</v>
      </c>
      <c r="D23" s="39">
        <v>37397</v>
      </c>
      <c r="E23" s="39">
        <v>90377</v>
      </c>
      <c r="F23" s="39">
        <v>83517</v>
      </c>
      <c r="G23" s="36">
        <v>2.389219340682581</v>
      </c>
      <c r="H23" s="36">
        <v>2.4166911784367731</v>
      </c>
    </row>
    <row r="24" spans="1:8" x14ac:dyDescent="0.25">
      <c r="A24" s="38"/>
      <c r="B24" s="194" t="s">
        <v>101</v>
      </c>
      <c r="C24" s="39">
        <v>371169</v>
      </c>
      <c r="D24" s="39">
        <v>328360</v>
      </c>
      <c r="E24" s="39">
        <v>362927</v>
      </c>
      <c r="F24" s="39">
        <v>266335</v>
      </c>
      <c r="G24" s="36">
        <v>0.97779448175898309</v>
      </c>
      <c r="H24" s="36">
        <v>1.1052716530637106</v>
      </c>
    </row>
    <row r="25" spans="1:8" s="46" customFormat="1" x14ac:dyDescent="0.25">
      <c r="A25" s="38"/>
      <c r="B25" s="195" t="s">
        <v>1</v>
      </c>
      <c r="C25" s="57">
        <v>408996</v>
      </c>
      <c r="D25" s="57">
        <v>365757</v>
      </c>
      <c r="E25" s="57">
        <v>453304</v>
      </c>
      <c r="F25" s="57">
        <v>349852</v>
      </c>
      <c r="G25" s="58">
        <v>1.108333577834502</v>
      </c>
      <c r="H25" s="58">
        <v>1.2393583718151668</v>
      </c>
    </row>
    <row r="26" spans="1:8" x14ac:dyDescent="0.25">
      <c r="A26" s="38" t="s">
        <v>21</v>
      </c>
      <c r="B26" s="194" t="s">
        <v>101</v>
      </c>
      <c r="C26" s="39">
        <v>1680</v>
      </c>
      <c r="D26" s="39">
        <v>1524</v>
      </c>
      <c r="E26" s="39">
        <v>1613</v>
      </c>
      <c r="F26" s="40">
        <v>764</v>
      </c>
      <c r="G26" s="36">
        <v>0.96011904761904765</v>
      </c>
      <c r="H26" s="36">
        <v>1.0583989501312336</v>
      </c>
    </row>
    <row r="27" spans="1:8" s="46" customFormat="1" x14ac:dyDescent="0.25">
      <c r="A27" s="38"/>
      <c r="B27" s="195" t="s">
        <v>1</v>
      </c>
      <c r="C27" s="57">
        <v>1680</v>
      </c>
      <c r="D27" s="57">
        <v>1524</v>
      </c>
      <c r="E27" s="57">
        <v>1613</v>
      </c>
      <c r="F27" s="56">
        <v>764</v>
      </c>
      <c r="G27" s="58">
        <v>0.96011904761904765</v>
      </c>
      <c r="H27" s="58">
        <v>1.0583989501312336</v>
      </c>
    </row>
    <row r="28" spans="1:8" ht="27.6" x14ac:dyDescent="0.25">
      <c r="A28" s="38" t="s">
        <v>22</v>
      </c>
      <c r="B28" s="194" t="s">
        <v>102</v>
      </c>
      <c r="C28" s="40">
        <v>433</v>
      </c>
      <c r="D28" s="40">
        <v>421</v>
      </c>
      <c r="E28" s="39">
        <v>1157</v>
      </c>
      <c r="F28" s="40">
        <v>908</v>
      </c>
      <c r="G28" s="36">
        <v>2.6720554272517321</v>
      </c>
      <c r="H28" s="36">
        <v>2.7482185273159145</v>
      </c>
    </row>
    <row r="29" spans="1:8" x14ac:dyDescent="0.25">
      <c r="A29" s="38"/>
      <c r="B29" s="194" t="s">
        <v>101</v>
      </c>
      <c r="C29" s="39">
        <v>50539</v>
      </c>
      <c r="D29" s="39">
        <v>47076</v>
      </c>
      <c r="E29" s="39">
        <v>139024</v>
      </c>
      <c r="F29" s="39">
        <v>87584</v>
      </c>
      <c r="G29" s="36">
        <v>2.7508260946991432</v>
      </c>
      <c r="H29" s="36">
        <v>2.9531820885376838</v>
      </c>
    </row>
    <row r="30" spans="1:8" s="46" customFormat="1" x14ac:dyDescent="0.25">
      <c r="A30" s="38"/>
      <c r="B30" s="195" t="s">
        <v>1</v>
      </c>
      <c r="C30" s="57">
        <v>50972</v>
      </c>
      <c r="D30" s="57">
        <v>47497</v>
      </c>
      <c r="E30" s="57">
        <v>140181</v>
      </c>
      <c r="F30" s="57">
        <v>88493</v>
      </c>
      <c r="G30" s="58">
        <v>2.7501569489131286</v>
      </c>
      <c r="H30" s="58">
        <v>2.9513653493904877</v>
      </c>
    </row>
    <row r="31" spans="1:8" ht="27.6" x14ac:dyDescent="0.25">
      <c r="A31" s="38" t="s">
        <v>23</v>
      </c>
      <c r="B31" s="194" t="s">
        <v>102</v>
      </c>
      <c r="C31" s="40">
        <v>718</v>
      </c>
      <c r="D31" s="40">
        <v>704</v>
      </c>
      <c r="E31" s="39">
        <v>30723</v>
      </c>
      <c r="F31" s="39">
        <v>29712</v>
      </c>
      <c r="G31" s="36">
        <v>42.789693593314766</v>
      </c>
      <c r="H31" s="36">
        <v>43.640625</v>
      </c>
    </row>
    <row r="32" spans="1:8" x14ac:dyDescent="0.25">
      <c r="A32" s="38"/>
      <c r="B32" s="194" t="s">
        <v>101</v>
      </c>
      <c r="C32" s="39">
        <v>4627</v>
      </c>
      <c r="D32" s="39">
        <v>4609</v>
      </c>
      <c r="E32" s="39">
        <v>4570</v>
      </c>
      <c r="F32" s="39">
        <v>2699</v>
      </c>
      <c r="G32" s="36">
        <v>0.98768100280959581</v>
      </c>
      <c r="H32" s="36">
        <v>0.99153829464091991</v>
      </c>
    </row>
    <row r="33" spans="1:8" s="46" customFormat="1" x14ac:dyDescent="0.25">
      <c r="A33" s="38"/>
      <c r="B33" s="195" t="s">
        <v>1</v>
      </c>
      <c r="C33" s="57">
        <v>5345</v>
      </c>
      <c r="D33" s="57">
        <v>5313</v>
      </c>
      <c r="E33" s="57">
        <v>35293</v>
      </c>
      <c r="F33" s="57">
        <v>32410</v>
      </c>
      <c r="G33" s="58">
        <v>6.6029934518241351</v>
      </c>
      <c r="H33" s="58">
        <v>6.6427630340673822</v>
      </c>
    </row>
    <row r="34" spans="1:8" ht="27.6" x14ac:dyDescent="0.25">
      <c r="A34" s="38" t="s">
        <v>24</v>
      </c>
      <c r="B34" s="194" t="s">
        <v>102</v>
      </c>
      <c r="C34" s="39">
        <v>2534</v>
      </c>
      <c r="D34" s="39">
        <v>2414</v>
      </c>
      <c r="E34" s="39">
        <v>1973</v>
      </c>
      <c r="F34" s="39">
        <v>1041</v>
      </c>
      <c r="G34" s="36">
        <v>0.77861089187056043</v>
      </c>
      <c r="H34" s="36">
        <v>0.81731565865782929</v>
      </c>
    </row>
    <row r="35" spans="1:8" x14ac:dyDescent="0.25">
      <c r="A35" s="38"/>
      <c r="B35" s="194" t="s">
        <v>101</v>
      </c>
      <c r="C35" s="39">
        <v>231220</v>
      </c>
      <c r="D35" s="39">
        <v>196848</v>
      </c>
      <c r="E35" s="39">
        <v>68637</v>
      </c>
      <c r="F35" s="40" t="s">
        <v>0</v>
      </c>
      <c r="G35" s="36">
        <v>0.29684715855029842</v>
      </c>
      <c r="H35" s="36">
        <v>0.3486801999512314</v>
      </c>
    </row>
    <row r="36" spans="1:8" s="46" customFormat="1" x14ac:dyDescent="0.25">
      <c r="A36" s="38"/>
      <c r="B36" s="195" t="s">
        <v>1</v>
      </c>
      <c r="C36" s="57">
        <v>233754</v>
      </c>
      <c r="D36" s="57">
        <v>199262</v>
      </c>
      <c r="E36" s="57">
        <v>70611</v>
      </c>
      <c r="F36" s="57">
        <v>1041</v>
      </c>
      <c r="G36" s="58">
        <v>0.30207397520470236</v>
      </c>
      <c r="H36" s="58">
        <v>0.35436259798657044</v>
      </c>
    </row>
    <row r="37" spans="1:8" ht="27.6" x14ac:dyDescent="0.25">
      <c r="A37" s="38" t="s">
        <v>25</v>
      </c>
      <c r="B37" s="194" t="s">
        <v>102</v>
      </c>
      <c r="C37" s="39">
        <v>2239</v>
      </c>
      <c r="D37" s="39">
        <v>2186</v>
      </c>
      <c r="E37" s="39">
        <v>4397</v>
      </c>
      <c r="F37" s="39">
        <v>3279</v>
      </c>
      <c r="G37" s="36">
        <v>1.9638231353282716</v>
      </c>
      <c r="H37" s="36">
        <v>2.0114364135407135</v>
      </c>
    </row>
    <row r="38" spans="1:8" x14ac:dyDescent="0.25">
      <c r="A38" s="38"/>
      <c r="B38" s="194" t="s">
        <v>101</v>
      </c>
      <c r="C38" s="39">
        <v>191956</v>
      </c>
      <c r="D38" s="39">
        <v>177203</v>
      </c>
      <c r="E38" s="39">
        <v>145521</v>
      </c>
      <c r="F38" s="39">
        <v>73372</v>
      </c>
      <c r="G38" s="36">
        <v>0.75809560524286812</v>
      </c>
      <c r="H38" s="36">
        <v>0.82121070185042011</v>
      </c>
    </row>
    <row r="39" spans="1:8" s="46" customFormat="1" x14ac:dyDescent="0.25">
      <c r="A39" s="38"/>
      <c r="B39" s="195" t="s">
        <v>1</v>
      </c>
      <c r="C39" s="57">
        <v>194195</v>
      </c>
      <c r="D39" s="57">
        <v>179388</v>
      </c>
      <c r="E39" s="57">
        <v>149918</v>
      </c>
      <c r="F39" s="57">
        <v>76651</v>
      </c>
      <c r="G39" s="58">
        <v>0.77199721928988907</v>
      </c>
      <c r="H39" s="58">
        <v>0.83571922313644165</v>
      </c>
    </row>
    <row r="40" spans="1:8" ht="27.6" x14ac:dyDescent="0.25">
      <c r="A40" s="38" t="s">
        <v>60</v>
      </c>
      <c r="B40" s="194" t="s">
        <v>102</v>
      </c>
      <c r="C40" s="40">
        <v>153</v>
      </c>
      <c r="D40" s="40">
        <v>132</v>
      </c>
      <c r="E40" s="40">
        <v>99</v>
      </c>
      <c r="F40" s="40">
        <v>97</v>
      </c>
      <c r="G40" s="36">
        <v>0.6470588235294118</v>
      </c>
      <c r="H40" s="36">
        <v>0.75</v>
      </c>
    </row>
    <row r="41" spans="1:8" ht="27.6" x14ac:dyDescent="0.25">
      <c r="A41" s="38" t="s">
        <v>27</v>
      </c>
      <c r="B41" s="194" t="s">
        <v>102</v>
      </c>
      <c r="C41" s="39">
        <v>20816</v>
      </c>
      <c r="D41" s="39">
        <v>20785</v>
      </c>
      <c r="E41" s="39">
        <v>112738</v>
      </c>
      <c r="F41" s="39">
        <v>101770</v>
      </c>
      <c r="G41" s="36">
        <v>5.4159300538047654</v>
      </c>
      <c r="H41" s="36">
        <v>5.4240076978590333</v>
      </c>
    </row>
    <row r="42" spans="1:8" x14ac:dyDescent="0.25">
      <c r="A42" s="38"/>
      <c r="B42" s="194" t="s">
        <v>101</v>
      </c>
      <c r="C42" s="39">
        <v>30007</v>
      </c>
      <c r="D42" s="39">
        <v>27273</v>
      </c>
      <c r="E42" s="39">
        <v>69573</v>
      </c>
      <c r="F42" s="40" t="s">
        <v>0</v>
      </c>
      <c r="G42" s="36">
        <v>2.3185590028993235</v>
      </c>
      <c r="H42" s="36">
        <v>2.5509844901550984</v>
      </c>
    </row>
    <row r="43" spans="1:8" s="46" customFormat="1" x14ac:dyDescent="0.25">
      <c r="A43" s="38"/>
      <c r="B43" s="195" t="s">
        <v>1</v>
      </c>
      <c r="C43" s="57">
        <v>50823</v>
      </c>
      <c r="D43" s="57">
        <v>48058</v>
      </c>
      <c r="E43" s="57">
        <v>182311</v>
      </c>
      <c r="F43" s="57">
        <v>101770</v>
      </c>
      <c r="G43" s="58">
        <v>3.5871750978887511</v>
      </c>
      <c r="H43" s="58">
        <v>3.7935619459819385</v>
      </c>
    </row>
    <row r="44" spans="1:8" ht="27.6" x14ac:dyDescent="0.25">
      <c r="A44" s="38" t="s">
        <v>104</v>
      </c>
      <c r="B44" s="194" t="s">
        <v>102</v>
      </c>
      <c r="C44" s="40">
        <v>997</v>
      </c>
      <c r="D44" s="40">
        <v>995</v>
      </c>
      <c r="E44" s="39">
        <v>14849</v>
      </c>
      <c r="F44" s="40">
        <v>220</v>
      </c>
      <c r="G44" s="36">
        <v>14.893681043129389</v>
      </c>
      <c r="H44" s="36">
        <v>14.923618090452262</v>
      </c>
    </row>
    <row r="45" spans="1:8" ht="27.6" x14ac:dyDescent="0.25">
      <c r="A45" s="38" t="s">
        <v>29</v>
      </c>
      <c r="B45" s="194" t="s">
        <v>102</v>
      </c>
      <c r="C45" s="40">
        <v>85</v>
      </c>
      <c r="D45" s="40">
        <v>84</v>
      </c>
      <c r="E45" s="39">
        <v>1207</v>
      </c>
      <c r="F45" s="40">
        <v>2</v>
      </c>
      <c r="G45" s="36">
        <v>14.2</v>
      </c>
      <c r="H45" s="36">
        <v>14.369047619047619</v>
      </c>
    </row>
    <row r="46" spans="1:8" x14ac:dyDescent="0.25">
      <c r="A46" s="38" t="s">
        <v>30</v>
      </c>
      <c r="B46" s="194" t="s">
        <v>101</v>
      </c>
      <c r="C46" s="39">
        <v>10301</v>
      </c>
      <c r="D46" s="39">
        <v>8594</v>
      </c>
      <c r="E46" s="39">
        <v>8381</v>
      </c>
      <c r="F46" s="39">
        <v>6042</v>
      </c>
      <c r="G46" s="36">
        <v>0.81361032909426267</v>
      </c>
      <c r="H46" s="36">
        <v>0.97521526646497558</v>
      </c>
    </row>
    <row r="47" spans="1:8" ht="27.6" x14ac:dyDescent="0.25">
      <c r="A47" s="38" t="s">
        <v>61</v>
      </c>
      <c r="B47" s="194" t="s">
        <v>102</v>
      </c>
      <c r="C47" s="40">
        <v>60</v>
      </c>
      <c r="D47" s="40">
        <v>60</v>
      </c>
      <c r="E47" s="40">
        <v>106</v>
      </c>
      <c r="F47" s="40">
        <v>106</v>
      </c>
      <c r="G47" s="36">
        <v>1.7666666666666666</v>
      </c>
      <c r="H47" s="36">
        <v>1.7666666666666666</v>
      </c>
    </row>
    <row r="48" spans="1:8" ht="27.6" x14ac:dyDescent="0.25">
      <c r="A48" s="38" t="s">
        <v>62</v>
      </c>
      <c r="B48" s="194" t="s">
        <v>102</v>
      </c>
      <c r="C48" s="40">
        <v>55</v>
      </c>
      <c r="D48" s="40">
        <v>55</v>
      </c>
      <c r="E48" s="40">
        <v>641</v>
      </c>
      <c r="F48" s="40">
        <v>1</v>
      </c>
      <c r="G48" s="36">
        <v>11.654545454545454</v>
      </c>
      <c r="H48" s="36">
        <v>11.654545454545454</v>
      </c>
    </row>
    <row r="49" spans="1:8" ht="27.6" x14ac:dyDescent="0.25">
      <c r="A49" s="38" t="s">
        <v>33</v>
      </c>
      <c r="B49" s="194" t="s">
        <v>102</v>
      </c>
      <c r="C49" s="40">
        <v>54</v>
      </c>
      <c r="D49" s="40">
        <v>12</v>
      </c>
      <c r="E49" s="40">
        <v>12</v>
      </c>
      <c r="F49" s="40">
        <v>12</v>
      </c>
      <c r="G49" s="36">
        <v>0.22222222222222221</v>
      </c>
      <c r="H49" s="36">
        <v>1</v>
      </c>
    </row>
    <row r="50" spans="1:8" ht="27.6" x14ac:dyDescent="0.25">
      <c r="A50" s="38" t="s">
        <v>34</v>
      </c>
      <c r="B50" s="194" t="s">
        <v>102</v>
      </c>
      <c r="C50" s="40">
        <v>802</v>
      </c>
      <c r="D50" s="40">
        <v>802</v>
      </c>
      <c r="E50" s="39">
        <v>5048</v>
      </c>
      <c r="F50" s="39">
        <v>5048</v>
      </c>
      <c r="G50" s="36">
        <v>6.2942643391521198</v>
      </c>
      <c r="H50" s="36">
        <v>6.2942643391521198</v>
      </c>
    </row>
    <row r="51" spans="1:8" ht="27.6" x14ac:dyDescent="0.25">
      <c r="A51" s="38" t="s">
        <v>35</v>
      </c>
      <c r="B51" s="194" t="s">
        <v>102</v>
      </c>
      <c r="C51" s="40">
        <v>92</v>
      </c>
      <c r="D51" s="40">
        <v>92</v>
      </c>
      <c r="E51" s="40">
        <v>669</v>
      </c>
      <c r="F51" s="40">
        <v>603</v>
      </c>
      <c r="G51" s="36">
        <v>7.2717391304347823</v>
      </c>
      <c r="H51" s="36">
        <v>7.2717391304347823</v>
      </c>
    </row>
    <row r="52" spans="1:8" ht="27.6" x14ac:dyDescent="0.25">
      <c r="A52" s="38" t="s">
        <v>36</v>
      </c>
      <c r="B52" s="194" t="s">
        <v>102</v>
      </c>
      <c r="C52" s="40">
        <v>4</v>
      </c>
      <c r="D52" s="40">
        <v>4</v>
      </c>
      <c r="E52" s="40">
        <v>3</v>
      </c>
      <c r="F52" s="40">
        <v>2</v>
      </c>
      <c r="G52" s="36">
        <v>0.75</v>
      </c>
      <c r="H52" s="36">
        <v>0.75</v>
      </c>
    </row>
    <row r="53" spans="1:8" x14ac:dyDescent="0.25">
      <c r="A53" s="38"/>
      <c r="B53" s="194" t="s">
        <v>101</v>
      </c>
      <c r="C53" s="39">
        <v>5258</v>
      </c>
      <c r="D53" s="39">
        <v>4133</v>
      </c>
      <c r="E53" s="39">
        <v>2338</v>
      </c>
      <c r="F53" s="40" t="s">
        <v>0</v>
      </c>
      <c r="G53" s="36">
        <v>0.44465576264739443</v>
      </c>
      <c r="H53" s="36">
        <v>0.56569078151463825</v>
      </c>
    </row>
    <row r="54" spans="1:8" s="46" customFormat="1" x14ac:dyDescent="0.25">
      <c r="A54" s="38"/>
      <c r="B54" s="195" t="s">
        <v>1</v>
      </c>
      <c r="C54" s="57">
        <v>5262</v>
      </c>
      <c r="D54" s="57">
        <v>4137</v>
      </c>
      <c r="E54" s="57">
        <v>2340</v>
      </c>
      <c r="F54" s="56">
        <v>2</v>
      </c>
      <c r="G54" s="58">
        <v>0.44469783352337516</v>
      </c>
      <c r="H54" s="58">
        <v>0.56562726613488035</v>
      </c>
    </row>
    <row r="55" spans="1:8" ht="27.6" x14ac:dyDescent="0.25">
      <c r="A55" s="38" t="s">
        <v>38</v>
      </c>
      <c r="B55" s="194" t="s">
        <v>102</v>
      </c>
      <c r="C55" s="39">
        <v>2388</v>
      </c>
      <c r="D55" s="39">
        <v>2354</v>
      </c>
      <c r="E55" s="39">
        <v>6711</v>
      </c>
      <c r="F55" s="39">
        <v>5305</v>
      </c>
      <c r="G55" s="36">
        <v>2.8103015075376883</v>
      </c>
      <c r="H55" s="36">
        <v>2.8508920985556498</v>
      </c>
    </row>
    <row r="56" spans="1:8" x14ac:dyDescent="0.25">
      <c r="A56" s="38"/>
      <c r="B56" s="194" t="s">
        <v>101</v>
      </c>
      <c r="C56" s="39">
        <v>9275</v>
      </c>
      <c r="D56" s="39">
        <v>8748</v>
      </c>
      <c r="E56" s="39">
        <v>12855</v>
      </c>
      <c r="F56" s="40" t="s">
        <v>0</v>
      </c>
      <c r="G56" s="36">
        <v>1.3859838274932614</v>
      </c>
      <c r="H56" s="36">
        <v>1.4694787379972565</v>
      </c>
    </row>
    <row r="57" spans="1:8" s="46" customFormat="1" x14ac:dyDescent="0.25">
      <c r="A57" s="38"/>
      <c r="B57" s="195" t="s">
        <v>1</v>
      </c>
      <c r="C57" s="57">
        <v>11664</v>
      </c>
      <c r="D57" s="57">
        <v>11102</v>
      </c>
      <c r="E57" s="57">
        <v>19566</v>
      </c>
      <c r="F57" s="57">
        <v>5305</v>
      </c>
      <c r="G57" s="58">
        <v>1.6774691358024691</v>
      </c>
      <c r="H57" s="58">
        <v>1.7623851558277788</v>
      </c>
    </row>
    <row r="58" spans="1:8" ht="27.6" x14ac:dyDescent="0.25">
      <c r="A58" s="38" t="s">
        <v>39</v>
      </c>
      <c r="B58" s="194" t="s">
        <v>102</v>
      </c>
      <c r="C58" s="40">
        <v>55</v>
      </c>
      <c r="D58" s="40">
        <v>49</v>
      </c>
      <c r="E58" s="40">
        <v>68</v>
      </c>
      <c r="F58" s="40">
        <v>57</v>
      </c>
      <c r="G58" s="36">
        <v>1.2363636363636363</v>
      </c>
      <c r="H58" s="36">
        <v>1.3877551020408163</v>
      </c>
    </row>
    <row r="59" spans="1:8" x14ac:dyDescent="0.25">
      <c r="A59" s="38"/>
      <c r="B59" s="194" t="s">
        <v>101</v>
      </c>
      <c r="C59" s="39">
        <v>10178</v>
      </c>
      <c r="D59" s="39">
        <v>9469</v>
      </c>
      <c r="E59" s="39">
        <v>3584</v>
      </c>
      <c r="F59" s="40" t="s">
        <v>0</v>
      </c>
      <c r="G59" s="36">
        <v>0.35213204951856947</v>
      </c>
      <c r="H59" s="36">
        <v>0.37849825747174992</v>
      </c>
    </row>
    <row r="60" spans="1:8" s="46" customFormat="1" x14ac:dyDescent="0.25">
      <c r="A60" s="38"/>
      <c r="B60" s="195" t="s">
        <v>1</v>
      </c>
      <c r="C60" s="57">
        <v>10232</v>
      </c>
      <c r="D60" s="57">
        <v>9519</v>
      </c>
      <c r="E60" s="57">
        <v>3652</v>
      </c>
      <c r="F60" s="56">
        <v>57</v>
      </c>
      <c r="G60" s="58">
        <v>0.35691946833463645</v>
      </c>
      <c r="H60" s="58">
        <v>0.38365374514129635</v>
      </c>
    </row>
    <row r="61" spans="1:8" ht="27.6" x14ac:dyDescent="0.25">
      <c r="A61" s="38" t="s">
        <v>40</v>
      </c>
      <c r="B61" s="194" t="s">
        <v>102</v>
      </c>
      <c r="C61" s="40">
        <v>363</v>
      </c>
      <c r="D61" s="40">
        <v>363</v>
      </c>
      <c r="E61" s="40">
        <v>804</v>
      </c>
      <c r="F61" s="40">
        <v>612</v>
      </c>
      <c r="G61" s="36">
        <v>2.2148760330578514</v>
      </c>
      <c r="H61" s="36">
        <v>2.2148760330578514</v>
      </c>
    </row>
    <row r="62" spans="1:8" x14ac:dyDescent="0.25">
      <c r="A62" s="38"/>
      <c r="B62" s="194" t="s">
        <v>101</v>
      </c>
      <c r="C62" s="39">
        <v>12415</v>
      </c>
      <c r="D62" s="39">
        <v>11515</v>
      </c>
      <c r="E62" s="39">
        <v>8345</v>
      </c>
      <c r="F62" s="40" t="s">
        <v>0</v>
      </c>
      <c r="G62" s="36">
        <v>0.67217076117599672</v>
      </c>
      <c r="H62" s="36">
        <v>0.72470690403821103</v>
      </c>
    </row>
    <row r="63" spans="1:8" s="46" customFormat="1" x14ac:dyDescent="0.25">
      <c r="A63" s="38"/>
      <c r="B63" s="195" t="s">
        <v>1</v>
      </c>
      <c r="C63" s="57">
        <v>12778</v>
      </c>
      <c r="D63" s="57">
        <v>11879</v>
      </c>
      <c r="E63" s="57">
        <v>9150</v>
      </c>
      <c r="F63" s="56">
        <v>612</v>
      </c>
      <c r="G63" s="58">
        <v>0.71607450305212084</v>
      </c>
      <c r="H63" s="58">
        <v>0.77026685747958579</v>
      </c>
    </row>
    <row r="65" spans="1:7" s="60" customFormat="1" x14ac:dyDescent="0.25">
      <c r="A65" s="214" t="s">
        <v>107</v>
      </c>
      <c r="B65" s="214"/>
      <c r="C65" s="214"/>
      <c r="D65" s="214"/>
      <c r="E65" s="59"/>
      <c r="G65" s="61"/>
    </row>
    <row r="66" spans="1:7" x14ac:dyDescent="0.25">
      <c r="A66" s="214"/>
      <c r="B66" s="214"/>
      <c r="C66" s="214"/>
      <c r="D66" s="214"/>
    </row>
    <row r="67" spans="1:7" x14ac:dyDescent="0.25">
      <c r="A67" s="62"/>
      <c r="B67" s="62"/>
      <c r="C67" s="62"/>
      <c r="D67" s="62"/>
    </row>
    <row r="68" spans="1:7" x14ac:dyDescent="0.25">
      <c r="A68" s="4" t="s">
        <v>96</v>
      </c>
    </row>
  </sheetData>
  <mergeCells count="2">
    <mergeCell ref="A1:H1"/>
    <mergeCell ref="A65:D6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130" zoomScaleNormal="130" workbookViewId="0">
      <selection sqref="A1:H1"/>
    </sheetView>
  </sheetViews>
  <sheetFormatPr defaultRowHeight="10.199999999999999" x14ac:dyDescent="0.2"/>
  <cols>
    <col min="1" max="1" width="25.109375" style="152" bestFit="1" customWidth="1"/>
    <col min="2" max="2" width="11.33203125" style="152" bestFit="1" customWidth="1"/>
    <col min="3" max="3" width="13.6640625" style="152" customWidth="1"/>
    <col min="4" max="4" width="11.6640625" style="152" bestFit="1" customWidth="1"/>
    <col min="5" max="5" width="11.77734375" style="152" bestFit="1" customWidth="1"/>
    <col min="6" max="6" width="12.44140625" style="152" bestFit="1" customWidth="1"/>
    <col min="7" max="7" width="14.44140625" style="152" bestFit="1" customWidth="1"/>
    <col min="8" max="8" width="12.109375" style="152" bestFit="1" customWidth="1"/>
    <col min="9" max="16384" width="8.88671875" style="152"/>
  </cols>
  <sheetData>
    <row r="1" spans="1:8" ht="55.8" customHeight="1" x14ac:dyDescent="0.2">
      <c r="A1" s="218" t="s">
        <v>99</v>
      </c>
      <c r="B1" s="218"/>
      <c r="C1" s="218"/>
      <c r="D1" s="218"/>
      <c r="E1" s="218"/>
      <c r="F1" s="218"/>
      <c r="G1" s="218"/>
      <c r="H1" s="218"/>
    </row>
    <row r="2" spans="1:8" ht="30.6" x14ac:dyDescent="0.2">
      <c r="A2" s="153" t="s">
        <v>2</v>
      </c>
      <c r="B2" s="154" t="s">
        <v>69</v>
      </c>
      <c r="C2" s="155" t="s">
        <v>3</v>
      </c>
      <c r="D2" s="155" t="s">
        <v>64</v>
      </c>
      <c r="E2" s="155" t="s">
        <v>9</v>
      </c>
      <c r="F2" s="155" t="s">
        <v>66</v>
      </c>
      <c r="G2" s="155" t="s">
        <v>65</v>
      </c>
      <c r="H2" s="156" t="s">
        <v>5</v>
      </c>
    </row>
    <row r="3" spans="1:8" x14ac:dyDescent="0.2">
      <c r="A3" s="153" t="s">
        <v>70</v>
      </c>
      <c r="B3" s="157">
        <v>1983160.0814707412</v>
      </c>
      <c r="C3" s="158">
        <v>2300322.3721706551</v>
      </c>
      <c r="D3" s="158">
        <v>1902355.2735838962</v>
      </c>
      <c r="E3" s="158">
        <v>4655203.5966375936</v>
      </c>
      <c r="F3" s="159">
        <f>IFERROR($E3/C3,"")</f>
        <v>2.0237179157827345</v>
      </c>
      <c r="G3" s="159">
        <f t="shared" ref="G3:G29" si="0">IFERROR($E3/D3,"")</f>
        <v>2.4470737202875545</v>
      </c>
      <c r="H3" s="160">
        <v>2642728.7381240851</v>
      </c>
    </row>
    <row r="4" spans="1:8" x14ac:dyDescent="0.2">
      <c r="A4" s="161" t="s">
        <v>71</v>
      </c>
      <c r="B4" s="162">
        <v>45111.460214730272</v>
      </c>
      <c r="C4" s="163">
        <v>37197.217886809602</v>
      </c>
      <c r="D4" s="163">
        <v>22492.98786909676</v>
      </c>
      <c r="E4" s="163">
        <v>11880.489894950009</v>
      </c>
      <c r="F4" s="164">
        <f t="shared" ref="F4:F29" si="1">IFERROR($E4/C4,"")</f>
        <v>0.31939189460626072</v>
      </c>
      <c r="G4" s="164">
        <f t="shared" si="0"/>
        <v>0.52818638253358419</v>
      </c>
      <c r="H4" s="165">
        <v>3811.6168295030971</v>
      </c>
    </row>
    <row r="5" spans="1:8" x14ac:dyDescent="0.2">
      <c r="A5" s="161" t="s">
        <v>14</v>
      </c>
      <c r="B5" s="162">
        <v>74125.019522201736</v>
      </c>
      <c r="C5" s="163">
        <v>69472.627397396602</v>
      </c>
      <c r="D5" s="163">
        <v>51191.249444123365</v>
      </c>
      <c r="E5" s="163">
        <v>70743.989802868004</v>
      </c>
      <c r="F5" s="164">
        <f t="shared" si="1"/>
        <v>1.0183001917891916</v>
      </c>
      <c r="G5" s="164">
        <f t="shared" si="0"/>
        <v>1.381954739746819</v>
      </c>
      <c r="H5" s="165">
        <v>48693.318692249617</v>
      </c>
    </row>
    <row r="6" spans="1:8" x14ac:dyDescent="0.2">
      <c r="A6" s="161" t="s">
        <v>15</v>
      </c>
      <c r="B6" s="162">
        <v>82778.417890330689</v>
      </c>
      <c r="C6" s="163">
        <v>47193.52022641353</v>
      </c>
      <c r="D6" s="163">
        <v>35035.979986230515</v>
      </c>
      <c r="E6" s="163">
        <v>23599.569257444487</v>
      </c>
      <c r="F6" s="164">
        <f t="shared" si="1"/>
        <v>0.50005952393939346</v>
      </c>
      <c r="G6" s="164">
        <f t="shared" si="0"/>
        <v>0.67358096638710696</v>
      </c>
      <c r="H6" s="165">
        <v>8921.6310501562057</v>
      </c>
    </row>
    <row r="7" spans="1:8" x14ac:dyDescent="0.2">
      <c r="A7" s="161" t="s">
        <v>72</v>
      </c>
      <c r="B7" s="162">
        <v>166636.32029288309</v>
      </c>
      <c r="C7" s="163">
        <v>88957.445363572799</v>
      </c>
      <c r="D7" s="163">
        <v>80198.010129807924</v>
      </c>
      <c r="E7" s="163">
        <v>47493.447512255712</v>
      </c>
      <c r="F7" s="164">
        <f t="shared" si="1"/>
        <v>0.53388951670259877</v>
      </c>
      <c r="G7" s="164">
        <f t="shared" si="0"/>
        <v>0.59220231817950542</v>
      </c>
      <c r="H7" s="165">
        <v>25353.590100012898</v>
      </c>
    </row>
    <row r="8" spans="1:8" x14ac:dyDescent="0.2">
      <c r="A8" s="161" t="s">
        <v>73</v>
      </c>
      <c r="B8" s="162">
        <v>34054.778759687644</v>
      </c>
      <c r="C8" s="163">
        <v>19032.26883785913</v>
      </c>
      <c r="D8" s="163">
        <v>15420.93108828275</v>
      </c>
      <c r="E8" s="163">
        <v>5317.4776812377768</v>
      </c>
      <c r="F8" s="164">
        <f t="shared" si="1"/>
        <v>0.27939273696366723</v>
      </c>
      <c r="G8" s="164">
        <f t="shared" si="0"/>
        <v>0.34482208958693444</v>
      </c>
      <c r="H8" s="165">
        <v>1909.2694004149982</v>
      </c>
    </row>
    <row r="9" spans="1:8" x14ac:dyDescent="0.2">
      <c r="A9" s="161" t="s">
        <v>74</v>
      </c>
      <c r="B9" s="162">
        <v>342249.72253781056</v>
      </c>
      <c r="C9" s="163">
        <v>371169.26041332731</v>
      </c>
      <c r="D9" s="163">
        <v>328359.97896861128</v>
      </c>
      <c r="E9" s="163">
        <v>362926.51609507354</v>
      </c>
      <c r="F9" s="164">
        <f t="shared" si="1"/>
        <v>0.97779249200465901</v>
      </c>
      <c r="G9" s="164">
        <f t="shared" si="0"/>
        <v>1.1052702501536174</v>
      </c>
      <c r="H9" s="165">
        <v>266335.00546336564</v>
      </c>
    </row>
    <row r="10" spans="1:8" x14ac:dyDescent="0.2">
      <c r="A10" s="161" t="s">
        <v>116</v>
      </c>
      <c r="B10" s="162">
        <v>278.47965911626045</v>
      </c>
      <c r="C10" s="163">
        <v>630.00660724590557</v>
      </c>
      <c r="D10" s="163">
        <v>628.25204698036544</v>
      </c>
      <c r="E10" s="163">
        <v>185.00113232589754</v>
      </c>
      <c r="F10" s="164">
        <f t="shared" si="1"/>
        <v>0.29364951128788319</v>
      </c>
      <c r="G10" s="164">
        <f t="shared" si="0"/>
        <v>0.29446960533608785</v>
      </c>
      <c r="H10" s="166"/>
    </row>
    <row r="11" spans="1:8" x14ac:dyDescent="0.2">
      <c r="A11" s="161" t="s">
        <v>21</v>
      </c>
      <c r="B11" s="162">
        <v>10632.95076709081</v>
      </c>
      <c r="C11" s="163">
        <v>1680.3805238915497</v>
      </c>
      <c r="D11" s="163">
        <v>1524.2242574822003</v>
      </c>
      <c r="E11" s="163">
        <v>1613.3662696394379</v>
      </c>
      <c r="F11" s="164">
        <f t="shared" si="1"/>
        <v>0.96011959594906793</v>
      </c>
      <c r="G11" s="164">
        <f t="shared" si="0"/>
        <v>1.0584835280764311</v>
      </c>
      <c r="H11" s="165">
        <v>764.41005708022965</v>
      </c>
    </row>
    <row r="12" spans="1:8" x14ac:dyDescent="0.2">
      <c r="A12" s="161" t="s">
        <v>75</v>
      </c>
      <c r="B12" s="162">
        <v>151262.6312500427</v>
      </c>
      <c r="C12" s="163">
        <v>50539.191449325997</v>
      </c>
      <c r="D12" s="163">
        <v>47075.901784605769</v>
      </c>
      <c r="E12" s="163">
        <v>139024.26090833673</v>
      </c>
      <c r="F12" s="164">
        <f t="shared" si="1"/>
        <v>2.7508208366912998</v>
      </c>
      <c r="G12" s="164">
        <f t="shared" si="0"/>
        <v>2.953193792111251</v>
      </c>
      <c r="H12" s="165">
        <v>87584.266063552088</v>
      </c>
    </row>
    <row r="13" spans="1:8" x14ac:dyDescent="0.2">
      <c r="A13" s="161" t="s">
        <v>76</v>
      </c>
      <c r="B13" s="162">
        <v>1626.7745028477229</v>
      </c>
      <c r="C13" s="163">
        <v>4627.2444937176388</v>
      </c>
      <c r="D13" s="163">
        <v>4609.2711374942255</v>
      </c>
      <c r="E13" s="163">
        <v>4570.2873233206446</v>
      </c>
      <c r="F13" s="164">
        <f t="shared" si="1"/>
        <v>0.98769090968192319</v>
      </c>
      <c r="G13" s="164">
        <f t="shared" si="0"/>
        <v>0.9915423039759006</v>
      </c>
      <c r="H13" s="165">
        <v>2698.7348001626901</v>
      </c>
    </row>
    <row r="14" spans="1:8" x14ac:dyDescent="0.2">
      <c r="A14" s="161" t="s">
        <v>24</v>
      </c>
      <c r="B14" s="162">
        <v>259177.70081842688</v>
      </c>
      <c r="C14" s="163">
        <v>231219.9029307288</v>
      </c>
      <c r="D14" s="163">
        <v>196848.4894353975</v>
      </c>
      <c r="E14" s="163">
        <v>68637.451936667494</v>
      </c>
      <c r="F14" s="164">
        <f t="shared" si="1"/>
        <v>0.29684923774589855</v>
      </c>
      <c r="G14" s="164">
        <f t="shared" si="0"/>
        <v>0.34868162886864928</v>
      </c>
      <c r="H14" s="166"/>
    </row>
    <row r="15" spans="1:8" x14ac:dyDescent="0.2">
      <c r="A15" s="161" t="s">
        <v>117</v>
      </c>
      <c r="B15" s="162">
        <v>400.80436867269583</v>
      </c>
      <c r="C15" s="163">
        <v>104.53731827600012</v>
      </c>
      <c r="D15" s="163">
        <v>104.53731827600012</v>
      </c>
      <c r="E15" s="163">
        <v>89.19208861646392</v>
      </c>
      <c r="F15" s="164">
        <f t="shared" si="1"/>
        <v>0.85320811828153442</v>
      </c>
      <c r="G15" s="164">
        <f t="shared" si="0"/>
        <v>0.85320811828153442</v>
      </c>
      <c r="H15" s="166"/>
    </row>
    <row r="16" spans="1:8" x14ac:dyDescent="0.2">
      <c r="A16" s="161" t="s">
        <v>77</v>
      </c>
      <c r="B16" s="162">
        <v>421043.48190313095</v>
      </c>
      <c r="C16" s="163">
        <v>191955.92435019338</v>
      </c>
      <c r="D16" s="163">
        <v>177202.53038698446</v>
      </c>
      <c r="E16" s="163">
        <v>145520.70521328176</v>
      </c>
      <c r="F16" s="164">
        <f t="shared" si="1"/>
        <v>0.75809436830822752</v>
      </c>
      <c r="G16" s="164">
        <f t="shared" si="0"/>
        <v>0.82121121462253266</v>
      </c>
      <c r="H16" s="165">
        <v>73372.185844659907</v>
      </c>
    </row>
    <row r="17" spans="1:9" x14ac:dyDescent="0.2">
      <c r="A17" s="161" t="s">
        <v>54</v>
      </c>
      <c r="B17" s="162">
        <v>5102.0957549735485</v>
      </c>
      <c r="C17" s="163">
        <v>4110.6515969186567</v>
      </c>
      <c r="D17" s="163">
        <v>3503.673215055991</v>
      </c>
      <c r="E17" s="163">
        <v>1830.8901361524638</v>
      </c>
      <c r="F17" s="164">
        <f t="shared" si="1"/>
        <v>0.44540143891661815</v>
      </c>
      <c r="G17" s="164">
        <f t="shared" si="0"/>
        <v>0.52256304277600985</v>
      </c>
      <c r="H17" s="166"/>
    </row>
    <row r="18" spans="1:9" x14ac:dyDescent="0.2">
      <c r="A18" s="161" t="s">
        <v>78</v>
      </c>
      <c r="B18" s="162">
        <v>30407.130486737613</v>
      </c>
      <c r="C18" s="163">
        <v>30006.97631160896</v>
      </c>
      <c r="D18" s="163">
        <v>27272.808839789192</v>
      </c>
      <c r="E18" s="163">
        <v>69573.201040042404</v>
      </c>
      <c r="F18" s="164">
        <f t="shared" si="1"/>
        <v>2.3185675330148556</v>
      </c>
      <c r="G18" s="164">
        <f t="shared" si="0"/>
        <v>2.5510097419280036</v>
      </c>
      <c r="H18" s="166"/>
    </row>
    <row r="19" spans="1:9" x14ac:dyDescent="0.2">
      <c r="A19" s="161" t="s">
        <v>118</v>
      </c>
      <c r="B19" s="162">
        <v>281.68364641309893</v>
      </c>
      <c r="C19" s="163">
        <v>2324.5096096274538</v>
      </c>
      <c r="D19" s="163">
        <v>2197.877415418322</v>
      </c>
      <c r="E19" s="163">
        <v>1085.4248112963805</v>
      </c>
      <c r="F19" s="164">
        <f t="shared" si="1"/>
        <v>0.46694787012316985</v>
      </c>
      <c r="G19" s="164">
        <f t="shared" si="0"/>
        <v>0.49385138756239128</v>
      </c>
      <c r="H19" s="166"/>
    </row>
    <row r="20" spans="1:9" x14ac:dyDescent="0.2">
      <c r="A20" s="161" t="s">
        <v>119</v>
      </c>
      <c r="B20" s="162">
        <v>1961.9462005872274</v>
      </c>
      <c r="C20" s="163">
        <v>705.58089933575502</v>
      </c>
      <c r="D20" s="163">
        <v>445.29583686633976</v>
      </c>
      <c r="E20" s="163">
        <v>899.75051560588565</v>
      </c>
      <c r="F20" s="164">
        <f t="shared" si="1"/>
        <v>1.2751911459804608</v>
      </c>
      <c r="G20" s="164">
        <f t="shared" si="0"/>
        <v>2.0205679934886867</v>
      </c>
      <c r="H20" s="166"/>
    </row>
    <row r="21" spans="1:9" x14ac:dyDescent="0.2">
      <c r="A21" s="161" t="s">
        <v>30</v>
      </c>
      <c r="B21" s="162">
        <v>15252.722172955144</v>
      </c>
      <c r="C21" s="163">
        <v>10301.017119991007</v>
      </c>
      <c r="D21" s="163">
        <v>8594.1101519172353</v>
      </c>
      <c r="E21" s="163">
        <v>8380.7553675744002</v>
      </c>
      <c r="F21" s="164">
        <f t="shared" si="1"/>
        <v>0.81358522852175563</v>
      </c>
      <c r="G21" s="164">
        <f t="shared" si="0"/>
        <v>0.97517430186821163</v>
      </c>
      <c r="H21" s="165">
        <v>6041.6396051605907</v>
      </c>
    </row>
    <row r="22" spans="1:9" x14ac:dyDescent="0.2">
      <c r="A22" s="161" t="s">
        <v>120</v>
      </c>
      <c r="B22" s="162">
        <v>70.886735187287442</v>
      </c>
      <c r="C22" s="163">
        <v>18.666497643448736</v>
      </c>
      <c r="D22" s="163">
        <v>18.666497643448736</v>
      </c>
      <c r="E22" s="163">
        <v>11.810569766026831</v>
      </c>
      <c r="F22" s="164">
        <f t="shared" si="1"/>
        <v>0.63271482372441268</v>
      </c>
      <c r="G22" s="164">
        <f t="shared" si="0"/>
        <v>0.63271482372441268</v>
      </c>
      <c r="H22" s="166"/>
    </row>
    <row r="23" spans="1:9" x14ac:dyDescent="0.2">
      <c r="A23" s="161" t="s">
        <v>121</v>
      </c>
      <c r="B23" s="162">
        <v>1863.0868119777638</v>
      </c>
      <c r="C23" s="163">
        <v>442.81864105615512</v>
      </c>
      <c r="D23" s="163">
        <v>442.81864105615512</v>
      </c>
      <c r="E23" s="163">
        <v>291.52773680552303</v>
      </c>
      <c r="F23" s="164">
        <f t="shared" si="1"/>
        <v>0.65834567422502333</v>
      </c>
      <c r="G23" s="164">
        <f t="shared" si="0"/>
        <v>0.65834567422502333</v>
      </c>
      <c r="H23" s="166"/>
    </row>
    <row r="24" spans="1:9" x14ac:dyDescent="0.2">
      <c r="A24" s="161" t="s">
        <v>79</v>
      </c>
      <c r="B24" s="162">
        <v>12893.41367595683</v>
      </c>
      <c r="C24" s="163">
        <v>5257.7309199273914</v>
      </c>
      <c r="D24" s="163">
        <v>4133.0273493295881</v>
      </c>
      <c r="E24" s="163">
        <v>2337.5931584885666</v>
      </c>
      <c r="F24" s="164">
        <f t="shared" si="1"/>
        <v>0.44460113955790809</v>
      </c>
      <c r="G24" s="164">
        <f t="shared" si="0"/>
        <v>0.56558860150483736</v>
      </c>
      <c r="H24" s="166"/>
    </row>
    <row r="25" spans="1:9" x14ac:dyDescent="0.2">
      <c r="A25" s="161" t="s">
        <v>37</v>
      </c>
      <c r="B25" s="162">
        <v>154.65995451279852</v>
      </c>
      <c r="C25" s="163">
        <v>155.94937331131135</v>
      </c>
      <c r="D25" s="163">
        <v>10.22470238095238</v>
      </c>
      <c r="E25" s="163">
        <v>3.5990952380952375</v>
      </c>
      <c r="F25" s="164">
        <f t="shared" si="1"/>
        <v>2.307861302469362E-2</v>
      </c>
      <c r="G25" s="164">
        <f t="shared" si="0"/>
        <v>0.35199999999999998</v>
      </c>
      <c r="H25" s="166"/>
    </row>
    <row r="26" spans="1:9" x14ac:dyDescent="0.2">
      <c r="A26" s="161" t="s">
        <v>80</v>
      </c>
      <c r="B26" s="162">
        <v>6850.1699214893461</v>
      </c>
      <c r="C26" s="163">
        <v>9275.4136657526196</v>
      </c>
      <c r="D26" s="163">
        <v>8748.0480472002582</v>
      </c>
      <c r="E26" s="163">
        <v>12855.311097534717</v>
      </c>
      <c r="F26" s="164">
        <f t="shared" si="1"/>
        <v>1.3859555552762099</v>
      </c>
      <c r="G26" s="164">
        <f t="shared" si="0"/>
        <v>1.4695062290666037</v>
      </c>
      <c r="H26" s="166"/>
    </row>
    <row r="27" spans="1:9" x14ac:dyDescent="0.2">
      <c r="A27" s="161" t="s">
        <v>122</v>
      </c>
      <c r="B27" s="162">
        <v>1831.144205609329</v>
      </c>
      <c r="C27" s="163">
        <v>427.32913303883879</v>
      </c>
      <c r="D27" s="163">
        <v>427.32913303883879</v>
      </c>
      <c r="E27" s="163">
        <v>1224.5497776755872</v>
      </c>
      <c r="F27" s="164">
        <f t="shared" si="1"/>
        <v>2.8655892683176627</v>
      </c>
      <c r="G27" s="164">
        <f t="shared" si="0"/>
        <v>2.8655892683176627</v>
      </c>
      <c r="H27" s="166"/>
    </row>
    <row r="28" spans="1:9" x14ac:dyDescent="0.2">
      <c r="A28" s="161" t="s">
        <v>39</v>
      </c>
      <c r="B28" s="162">
        <v>14996.214548538046</v>
      </c>
      <c r="C28" s="163">
        <v>10177.776293642144</v>
      </c>
      <c r="D28" s="163">
        <v>9469.4287862678175</v>
      </c>
      <c r="E28" s="163">
        <v>3583.948392590974</v>
      </c>
      <c r="F28" s="164">
        <f t="shared" si="1"/>
        <v>0.35213471874301222</v>
      </c>
      <c r="G28" s="164">
        <f t="shared" si="0"/>
        <v>0.37847566875293165</v>
      </c>
      <c r="H28" s="166"/>
    </row>
    <row r="29" spans="1:9" x14ac:dyDescent="0.2">
      <c r="A29" s="161" t="s">
        <v>81</v>
      </c>
      <c r="B29" s="162">
        <v>25264.267645914071</v>
      </c>
      <c r="C29" s="163">
        <v>12414.743806191123</v>
      </c>
      <c r="D29" s="163">
        <v>11515.408365130586</v>
      </c>
      <c r="E29" s="163">
        <v>8345.3907108038111</v>
      </c>
      <c r="F29" s="164">
        <f t="shared" si="1"/>
        <v>0.67221610377831864</v>
      </c>
      <c r="G29" s="164">
        <f t="shared" si="0"/>
        <v>0.72471513351399697</v>
      </c>
      <c r="H29" s="166"/>
    </row>
    <row r="30" spans="1:9" x14ac:dyDescent="0.2">
      <c r="A30" s="215" t="s">
        <v>96</v>
      </c>
      <c r="B30" s="216"/>
      <c r="C30" s="216"/>
      <c r="D30" s="216"/>
      <c r="E30" s="216"/>
      <c r="F30" s="216"/>
      <c r="G30" s="216"/>
      <c r="H30" s="216"/>
      <c r="I30" s="217"/>
    </row>
  </sheetData>
  <mergeCells count="2">
    <mergeCell ref="A30:I30"/>
    <mergeCell ref="A1:H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opLeftCell="A7" zoomScale="120" zoomScaleNormal="120" workbookViewId="0">
      <selection activeCell="A14" sqref="A14"/>
    </sheetView>
  </sheetViews>
  <sheetFormatPr defaultColWidth="8.77734375" defaultRowHeight="16.95" customHeight="1" x14ac:dyDescent="0.25"/>
  <cols>
    <col min="1" max="1" width="33.6640625" style="68" bestFit="1" customWidth="1"/>
    <col min="2" max="2" width="15" style="68" bestFit="1" customWidth="1"/>
    <col min="3" max="3" width="19.5546875" style="68" customWidth="1"/>
    <col min="4" max="9" width="22.21875" style="68" customWidth="1"/>
    <col min="10" max="16384" width="8.77734375" style="68"/>
  </cols>
  <sheetData>
    <row r="1" spans="1:9" ht="36.6" customHeight="1" x14ac:dyDescent="0.25">
      <c r="A1" s="219" t="s">
        <v>67</v>
      </c>
      <c r="B1" s="220"/>
      <c r="C1" s="220"/>
      <c r="D1" s="220"/>
      <c r="E1" s="220"/>
      <c r="F1" s="220"/>
      <c r="G1" s="220"/>
      <c r="H1" s="220"/>
      <c r="I1" s="221"/>
    </row>
    <row r="2" spans="1:9" ht="41.4" x14ac:dyDescent="0.25">
      <c r="A2" s="70" t="s">
        <v>2</v>
      </c>
      <c r="B2" s="73" t="s">
        <v>8</v>
      </c>
      <c r="C2" s="74" t="s">
        <v>69</v>
      </c>
      <c r="D2" s="75" t="s">
        <v>3</v>
      </c>
      <c r="E2" s="75" t="s">
        <v>64</v>
      </c>
      <c r="F2" s="75" t="s">
        <v>9</v>
      </c>
      <c r="G2" s="75" t="s">
        <v>5</v>
      </c>
      <c r="H2" s="75" t="s">
        <v>66</v>
      </c>
      <c r="I2" s="76" t="s">
        <v>65</v>
      </c>
    </row>
    <row r="3" spans="1:9" ht="16.95" customHeight="1" x14ac:dyDescent="0.25">
      <c r="A3" s="226" t="s">
        <v>70</v>
      </c>
      <c r="B3" s="77" t="s">
        <v>41</v>
      </c>
      <c r="C3" s="78">
        <v>324601.52013290918</v>
      </c>
      <c r="D3" s="79">
        <v>429452.54602619924</v>
      </c>
      <c r="E3" s="79">
        <v>342007.52918706968</v>
      </c>
      <c r="F3" s="79">
        <v>947172.70300825872</v>
      </c>
      <c r="G3" s="71">
        <v>2.8049161179114144</v>
      </c>
      <c r="H3" s="71">
        <v>2.205535190727395</v>
      </c>
      <c r="I3" s="72">
        <v>2.769449857608774</v>
      </c>
    </row>
    <row r="4" spans="1:9" ht="16.95" customHeight="1" x14ac:dyDescent="0.25">
      <c r="A4" s="224"/>
      <c r="B4" s="80" t="s">
        <v>42</v>
      </c>
      <c r="C4" s="81">
        <v>176486.9077023633</v>
      </c>
      <c r="D4" s="82">
        <v>260350.62541729986</v>
      </c>
      <c r="E4" s="82">
        <v>226548.96581448332</v>
      </c>
      <c r="F4" s="82">
        <v>700610.92885390797</v>
      </c>
      <c r="G4" s="83">
        <v>3.8600493764706028</v>
      </c>
      <c r="H4" s="71">
        <v>2.691028407290907</v>
      </c>
      <c r="I4" s="72">
        <v>3.0925364251171423</v>
      </c>
    </row>
    <row r="5" spans="1:9" ht="16.95" customHeight="1" x14ac:dyDescent="0.25">
      <c r="A5" s="224"/>
      <c r="B5" s="80" t="s">
        <v>43</v>
      </c>
      <c r="C5" s="81">
        <v>372568.54428346228</v>
      </c>
      <c r="D5" s="82">
        <v>345992.69950637151</v>
      </c>
      <c r="E5" s="82">
        <v>297707.55497781187</v>
      </c>
      <c r="F5" s="82">
        <v>628869.90977176826</v>
      </c>
      <c r="G5" s="83">
        <v>1.4384244228303142</v>
      </c>
      <c r="H5" s="71">
        <v>1.8175814422355681</v>
      </c>
      <c r="I5" s="72">
        <v>2.1123747088603038</v>
      </c>
    </row>
    <row r="6" spans="1:9" ht="16.95" customHeight="1" x14ac:dyDescent="0.25">
      <c r="A6" s="224"/>
      <c r="B6" s="80" t="s">
        <v>44</v>
      </c>
      <c r="C6" s="81">
        <v>133552.16805556644</v>
      </c>
      <c r="D6" s="82">
        <v>85884.398998280449</v>
      </c>
      <c r="E6" s="82">
        <v>75436.491864688578</v>
      </c>
      <c r="F6" s="82">
        <v>196528.00626953627</v>
      </c>
      <c r="G6" s="83">
        <v>1.472044889968086</v>
      </c>
      <c r="H6" s="71">
        <v>2.2882852830287734</v>
      </c>
      <c r="I6" s="72">
        <v>2.6052113693469616</v>
      </c>
    </row>
    <row r="7" spans="1:9" ht="16.95" customHeight="1" x14ac:dyDescent="0.25">
      <c r="A7" s="224"/>
      <c r="B7" s="80" t="s">
        <v>7</v>
      </c>
      <c r="C7" s="81">
        <v>66602.386580923499</v>
      </c>
      <c r="D7" s="82">
        <v>66695.836625516298</v>
      </c>
      <c r="E7" s="82">
        <v>56477.535017309412</v>
      </c>
      <c r="F7" s="82">
        <v>123299.50725917562</v>
      </c>
      <c r="G7" s="83">
        <v>1.670497258400728</v>
      </c>
      <c r="H7" s="71">
        <v>1.8486837184677289</v>
      </c>
      <c r="I7" s="72">
        <v>2.1831602108942327</v>
      </c>
    </row>
    <row r="8" spans="1:9" ht="16.95" customHeight="1" x14ac:dyDescent="0.25">
      <c r="A8" s="224"/>
      <c r="B8" s="80" t="s">
        <v>45</v>
      </c>
      <c r="C8" s="81">
        <v>105977.3171436321</v>
      </c>
      <c r="D8" s="82">
        <v>100904.85565218425</v>
      </c>
      <c r="E8" s="82">
        <v>94632.57112460208</v>
      </c>
      <c r="F8" s="82">
        <v>310155.73315260664</v>
      </c>
      <c r="G8" s="83">
        <v>2.5508574288162769</v>
      </c>
      <c r="H8" s="71">
        <v>3.0737443817540688</v>
      </c>
      <c r="I8" s="72">
        <v>3.2774733843406478</v>
      </c>
    </row>
    <row r="9" spans="1:9" ht="16.95" customHeight="1" x14ac:dyDescent="0.25">
      <c r="A9" s="224"/>
      <c r="B9" s="80" t="s">
        <v>46</v>
      </c>
      <c r="C9" s="81">
        <v>196736.09474282127</v>
      </c>
      <c r="D9" s="82">
        <v>193366.04530511124</v>
      </c>
      <c r="E9" s="82">
        <v>181448.8568891318</v>
      </c>
      <c r="F9" s="82">
        <v>592369.18532208761</v>
      </c>
      <c r="G9" s="83">
        <v>2.6104871400115583</v>
      </c>
      <c r="H9" s="71">
        <v>3.0634602077494599</v>
      </c>
      <c r="I9" s="72">
        <v>3.2646619850795466</v>
      </c>
    </row>
    <row r="10" spans="1:9" ht="16.95" customHeight="1" x14ac:dyDescent="0.25">
      <c r="A10" s="224"/>
      <c r="B10" s="80" t="s">
        <v>68</v>
      </c>
      <c r="C10" s="81">
        <v>149641.35936713437</v>
      </c>
      <c r="D10" s="82">
        <v>145150.28837854779</v>
      </c>
      <c r="E10" s="82">
        <v>123718.09048046442</v>
      </c>
      <c r="F10" s="82">
        <v>315606.55099293572</v>
      </c>
      <c r="G10" s="83">
        <v>2.0007347985064867</v>
      </c>
      <c r="H10" s="71">
        <v>2.1743432584153251</v>
      </c>
      <c r="I10" s="72">
        <v>2.5510137585155443</v>
      </c>
    </row>
    <row r="11" spans="1:9" ht="16.95" customHeight="1" x14ac:dyDescent="0.25">
      <c r="A11" s="224"/>
      <c r="B11" s="80" t="s">
        <v>48</v>
      </c>
      <c r="C11" s="81">
        <v>284057.70701611106</v>
      </c>
      <c r="D11" s="82">
        <v>484928.7273552629</v>
      </c>
      <c r="E11" s="82">
        <v>382667.96289388096</v>
      </c>
      <c r="F11" s="82">
        <v>726498.18876003555</v>
      </c>
      <c r="G11" s="83">
        <v>2.3239673829013507</v>
      </c>
      <c r="H11" s="71">
        <v>1.4981545694812937</v>
      </c>
      <c r="I11" s="72">
        <v>1.8985079996401564</v>
      </c>
    </row>
    <row r="12" spans="1:9" ht="16.95" customHeight="1" x14ac:dyDescent="0.25">
      <c r="A12" s="224"/>
      <c r="B12" s="80" t="s">
        <v>49</v>
      </c>
      <c r="C12" s="81">
        <v>172936.07644583072</v>
      </c>
      <c r="D12" s="82">
        <v>187596.34890587916</v>
      </c>
      <c r="E12" s="82">
        <v>121709.71533445398</v>
      </c>
      <c r="F12" s="82">
        <v>114092.88324728023</v>
      </c>
      <c r="G12" s="83">
        <v>0.97039155744784644</v>
      </c>
      <c r="H12" s="71">
        <v>0.60818285597084254</v>
      </c>
      <c r="I12" s="72">
        <v>0.93741804369320092</v>
      </c>
    </row>
    <row r="13" spans="1:9" s="69" customFormat="1" ht="16.95" customHeight="1" x14ac:dyDescent="0.25">
      <c r="A13" s="227"/>
      <c r="B13" s="84" t="s">
        <v>1</v>
      </c>
      <c r="C13" s="85">
        <v>1983160.0814707517</v>
      </c>
      <c r="D13" s="86">
        <v>2300322.3721706583</v>
      </c>
      <c r="E13" s="86">
        <v>1902355.2735838979</v>
      </c>
      <c r="F13" s="86">
        <v>4655203.5966375796</v>
      </c>
      <c r="G13" s="87">
        <v>2.3356016254149607</v>
      </c>
      <c r="H13" s="88">
        <v>2.0237179157827256</v>
      </c>
      <c r="I13" s="89">
        <v>2.4470737202875452</v>
      </c>
    </row>
    <row r="14" spans="1:9" ht="16.95" customHeight="1" x14ac:dyDescent="0.25">
      <c r="A14" s="116" t="s">
        <v>82</v>
      </c>
      <c r="B14" s="90" t="s">
        <v>48</v>
      </c>
      <c r="C14" s="81">
        <v>21481.089078589703</v>
      </c>
      <c r="D14" s="82">
        <v>21553.374119001866</v>
      </c>
      <c r="E14" s="82">
        <v>11479.477186198048</v>
      </c>
      <c r="F14" s="82">
        <v>6645.6306646966123</v>
      </c>
      <c r="G14" s="83">
        <v>0.36136523024212397</v>
      </c>
      <c r="H14" s="71">
        <v>0.30833365708794974</v>
      </c>
      <c r="I14" s="72">
        <v>0.5789140530447463</v>
      </c>
    </row>
    <row r="15" spans="1:9" ht="16.95" customHeight="1" x14ac:dyDescent="0.25">
      <c r="A15" s="222"/>
      <c r="B15" s="90" t="s">
        <v>49</v>
      </c>
      <c r="C15" s="81">
        <v>10308.172441638342</v>
      </c>
      <c r="D15" s="82">
        <v>8460.6468932775733</v>
      </c>
      <c r="E15" s="82">
        <v>6372.3350664594591</v>
      </c>
      <c r="F15" s="82">
        <v>1860.7262346055268</v>
      </c>
      <c r="G15" s="83">
        <v>0.12956338841149262</v>
      </c>
      <c r="H15" s="71">
        <v>0.21992718264651503</v>
      </c>
      <c r="I15" s="72">
        <v>0.29200068973136517</v>
      </c>
    </row>
    <row r="16" spans="1:9" s="69" customFormat="1" ht="16.95" customHeight="1" x14ac:dyDescent="0.25">
      <c r="A16" s="222"/>
      <c r="B16" s="91" t="s">
        <v>1</v>
      </c>
      <c r="C16" s="85">
        <v>45111.460214723986</v>
      </c>
      <c r="D16" s="86">
        <v>37197.217886807608</v>
      </c>
      <c r="E16" s="86">
        <v>22492.987869096782</v>
      </c>
      <c r="F16" s="86">
        <v>11880.489894950006</v>
      </c>
      <c r="G16" s="87">
        <v>0.29301016775914202</v>
      </c>
      <c r="H16" s="88">
        <v>0.31939189460627776</v>
      </c>
      <c r="I16" s="89">
        <v>0.52818638253358352</v>
      </c>
    </row>
    <row r="17" spans="1:9" ht="16.95" customHeight="1" x14ac:dyDescent="0.25">
      <c r="A17" s="117" t="s">
        <v>83</v>
      </c>
      <c r="B17" s="80" t="s">
        <v>43</v>
      </c>
      <c r="C17" s="81">
        <v>5612.16287235047</v>
      </c>
      <c r="D17" s="82">
        <v>1757.6207846696714</v>
      </c>
      <c r="E17" s="82">
        <v>1426.9785756619845</v>
      </c>
      <c r="F17" s="82">
        <v>3512.904033916825</v>
      </c>
      <c r="G17" s="83">
        <v>0.60578992374507346</v>
      </c>
      <c r="H17" s="71">
        <v>1.9986700570208853</v>
      </c>
      <c r="I17" s="72">
        <v>2.4617776985804896</v>
      </c>
    </row>
    <row r="18" spans="1:9" ht="16.95" customHeight="1" x14ac:dyDescent="0.25">
      <c r="A18" s="118"/>
      <c r="B18" s="80" t="s">
        <v>44</v>
      </c>
      <c r="C18" s="81">
        <v>8693.1237993426985</v>
      </c>
      <c r="D18" s="82">
        <v>2431.063203841517</v>
      </c>
      <c r="E18" s="82">
        <v>958.72169774838267</v>
      </c>
      <c r="F18" s="82">
        <v>1872.9588803345541</v>
      </c>
      <c r="G18" s="83">
        <v>0.38558905343229882</v>
      </c>
      <c r="H18" s="71">
        <v>0.77042788413519747</v>
      </c>
      <c r="I18" s="72">
        <v>1.9536001790022215</v>
      </c>
    </row>
    <row r="19" spans="1:9" ht="16.95" customHeight="1" x14ac:dyDescent="0.25">
      <c r="A19" s="118"/>
      <c r="B19" s="80" t="s">
        <v>45</v>
      </c>
      <c r="C19" s="81">
        <v>9396.4422341928166</v>
      </c>
      <c r="D19" s="82">
        <v>8588.0950574364088</v>
      </c>
      <c r="E19" s="82">
        <v>8417.918254198672</v>
      </c>
      <c r="F19" s="82">
        <v>14023.105768620895</v>
      </c>
      <c r="G19" s="83">
        <v>1.2429466964479188</v>
      </c>
      <c r="H19" s="71">
        <v>1.6328540467747064</v>
      </c>
      <c r="I19" s="72">
        <v>1.6658638567351827</v>
      </c>
    </row>
    <row r="20" spans="1:9" ht="16.95" customHeight="1" x14ac:dyDescent="0.25">
      <c r="A20" s="118"/>
      <c r="B20" s="80" t="s">
        <v>46</v>
      </c>
      <c r="C20" s="81">
        <v>16039.222640399328</v>
      </c>
      <c r="D20" s="82">
        <v>22304.55299468938</v>
      </c>
      <c r="E20" s="82">
        <v>20595.955495314138</v>
      </c>
      <c r="F20" s="82">
        <v>25932.456032891951</v>
      </c>
      <c r="G20" s="83">
        <v>1.3918077056868929</v>
      </c>
      <c r="H20" s="71">
        <v>1.1626530260017476</v>
      </c>
      <c r="I20" s="72">
        <v>1.2591042954424687</v>
      </c>
    </row>
    <row r="21" spans="1:9" ht="16.95" customHeight="1" x14ac:dyDescent="0.25">
      <c r="A21" s="118"/>
      <c r="B21" s="80" t="s">
        <v>49</v>
      </c>
      <c r="C21" s="81">
        <v>31727.421828651433</v>
      </c>
      <c r="D21" s="82">
        <v>33403.196093482853</v>
      </c>
      <c r="E21" s="82">
        <v>18856.430398065953</v>
      </c>
      <c r="F21" s="82">
        <v>23204.861304669506</v>
      </c>
      <c r="G21" s="83">
        <v>0.98830610432413601</v>
      </c>
      <c r="H21" s="71">
        <v>0.69468985062770394</v>
      </c>
      <c r="I21" s="72">
        <v>1.2306073214710647</v>
      </c>
    </row>
    <row r="22" spans="1:9" s="69" customFormat="1" ht="16.95" customHeight="1" x14ac:dyDescent="0.25">
      <c r="A22" s="119"/>
      <c r="B22" s="84" t="s">
        <v>1</v>
      </c>
      <c r="C22" s="85">
        <v>74125.019522202769</v>
      </c>
      <c r="D22" s="86">
        <v>69472.627397396776</v>
      </c>
      <c r="E22" s="86">
        <v>51191.249444123459</v>
      </c>
      <c r="F22" s="86">
        <v>70743.989802868149</v>
      </c>
      <c r="G22" s="87">
        <v>1.0678843833232134</v>
      </c>
      <c r="H22" s="88">
        <v>1.0183001917891912</v>
      </c>
      <c r="I22" s="89">
        <v>1.3819547397468195</v>
      </c>
    </row>
    <row r="23" spans="1:9" ht="16.95" customHeight="1" x14ac:dyDescent="0.25">
      <c r="A23" s="116" t="s">
        <v>84</v>
      </c>
      <c r="B23" s="90" t="s">
        <v>44</v>
      </c>
      <c r="C23" s="81">
        <v>2726.5815527205764</v>
      </c>
      <c r="D23" s="82">
        <v>746.44642549733157</v>
      </c>
      <c r="E23" s="82">
        <v>739.55387856392849</v>
      </c>
      <c r="F23" s="82">
        <v>752.62747847850949</v>
      </c>
      <c r="G23" s="83">
        <v>0.22161634349887988</v>
      </c>
      <c r="H23" s="71">
        <v>1.0082806384625123</v>
      </c>
      <c r="I23" s="72">
        <v>1.0176776842005986</v>
      </c>
    </row>
    <row r="24" spans="1:9" ht="16.95" customHeight="1" x14ac:dyDescent="0.25">
      <c r="A24" s="120"/>
      <c r="B24" s="90" t="s">
        <v>45</v>
      </c>
      <c r="C24" s="81">
        <v>10069.496769403722</v>
      </c>
      <c r="D24" s="82">
        <v>3102.2767417366072</v>
      </c>
      <c r="E24" s="82">
        <v>3003.6705469674171</v>
      </c>
      <c r="F24" s="82">
        <v>2932.5767530615417</v>
      </c>
      <c r="G24" s="83">
        <v>0.2406545634162765</v>
      </c>
      <c r="H24" s="71">
        <v>0.9452982429349388</v>
      </c>
      <c r="I24" s="72">
        <v>0.9763310280557721</v>
      </c>
    </row>
    <row r="25" spans="1:9" ht="16.95" customHeight="1" x14ac:dyDescent="0.25">
      <c r="A25" s="120"/>
      <c r="B25" s="90" t="s">
        <v>46</v>
      </c>
      <c r="C25" s="81">
        <v>32288.298181150418</v>
      </c>
      <c r="D25" s="82">
        <v>13541.955532611995</v>
      </c>
      <c r="E25" s="82">
        <v>13126.239452988631</v>
      </c>
      <c r="F25" s="82">
        <v>10115.461107685609</v>
      </c>
      <c r="G25" s="83">
        <v>0.22990228251349526</v>
      </c>
      <c r="H25" s="71">
        <v>0.74697196304664881</v>
      </c>
      <c r="I25" s="72">
        <v>0.77062902470383343</v>
      </c>
    </row>
    <row r="26" spans="1:9" ht="16.95" customHeight="1" x14ac:dyDescent="0.25">
      <c r="A26" s="120"/>
      <c r="B26" s="90" t="s">
        <v>48</v>
      </c>
      <c r="C26" s="81">
        <v>4881.1522191057775</v>
      </c>
      <c r="D26" s="82">
        <v>4917.4336020761593</v>
      </c>
      <c r="E26" s="82">
        <v>3507.1742515934943</v>
      </c>
      <c r="F26" s="82">
        <v>1224.056171735587</v>
      </c>
      <c r="G26" s="83">
        <v>0.23402760489942548</v>
      </c>
      <c r="H26" s="71">
        <v>0.24892174877944173</v>
      </c>
      <c r="I26" s="72">
        <v>0.34901492880755319</v>
      </c>
    </row>
    <row r="27" spans="1:9" s="69" customFormat="1" ht="16.95" customHeight="1" x14ac:dyDescent="0.25">
      <c r="A27" s="121"/>
      <c r="B27" s="92" t="s">
        <v>1</v>
      </c>
      <c r="C27" s="85">
        <v>82778.417890329612</v>
      </c>
      <c r="D27" s="86">
        <v>47193.520226413493</v>
      </c>
      <c r="E27" s="86">
        <v>35035.979986230523</v>
      </c>
      <c r="F27" s="86">
        <v>23599.569257444527</v>
      </c>
      <c r="G27" s="87">
        <v>0.24694660568469273</v>
      </c>
      <c r="H27" s="88">
        <v>0.50005952393939468</v>
      </c>
      <c r="I27" s="89">
        <v>0.67358096638710796</v>
      </c>
    </row>
    <row r="28" spans="1:9" ht="16.95" customHeight="1" x14ac:dyDescent="0.25">
      <c r="A28" s="224" t="s">
        <v>85</v>
      </c>
      <c r="B28" s="80" t="s">
        <v>41</v>
      </c>
      <c r="C28" s="81">
        <v>8336.6676873145934</v>
      </c>
      <c r="D28" s="82">
        <v>2203.9098984668194</v>
      </c>
      <c r="E28" s="82">
        <v>1741.3413978723815</v>
      </c>
      <c r="F28" s="82">
        <v>854.5911530372465</v>
      </c>
      <c r="G28" s="83">
        <v>0.10424646922720907</v>
      </c>
      <c r="H28" s="83">
        <v>0.37047677629513698</v>
      </c>
      <c r="I28" s="93">
        <v>0.40160621687711401</v>
      </c>
    </row>
    <row r="29" spans="1:9" ht="16.95" customHeight="1" x14ac:dyDescent="0.25">
      <c r="A29" s="224"/>
      <c r="B29" s="80" t="s">
        <v>44</v>
      </c>
      <c r="C29" s="81">
        <v>15970.536165662046</v>
      </c>
      <c r="D29" s="82">
        <v>4479.1374249917262</v>
      </c>
      <c r="E29" s="82">
        <v>3920.744218531745</v>
      </c>
      <c r="F29" s="82">
        <v>2985.5342677616995</v>
      </c>
      <c r="G29" s="83">
        <v>0.21395479850272539</v>
      </c>
      <c r="H29" s="83">
        <v>0.60501143469530128</v>
      </c>
      <c r="I29" s="93">
        <v>0.66928694706161129</v>
      </c>
    </row>
    <row r="30" spans="1:9" ht="16.95" customHeight="1" x14ac:dyDescent="0.25">
      <c r="A30" s="224"/>
      <c r="B30" s="80" t="s">
        <v>45</v>
      </c>
      <c r="C30" s="81">
        <v>19091.288331915737</v>
      </c>
      <c r="D30" s="82">
        <v>9585.7963104172086</v>
      </c>
      <c r="E30" s="82">
        <v>8990.8992847411682</v>
      </c>
      <c r="F30" s="82">
        <v>5402.5091569617616</v>
      </c>
      <c r="G30" s="83">
        <v>0.22459218121603339</v>
      </c>
      <c r="H30" s="83">
        <v>0.56727614258286219</v>
      </c>
      <c r="I30" s="93">
        <v>0.59605229671223436</v>
      </c>
    </row>
    <row r="31" spans="1:9" ht="16.95" customHeight="1" x14ac:dyDescent="0.25">
      <c r="A31" s="224"/>
      <c r="B31" s="80" t="s">
        <v>46</v>
      </c>
      <c r="C31" s="81">
        <v>87766.614411653747</v>
      </c>
      <c r="D31" s="82">
        <v>59704.938602651899</v>
      </c>
      <c r="E31" s="82">
        <v>54397.262623707225</v>
      </c>
      <c r="F31" s="82">
        <v>32502.677374551364</v>
      </c>
      <c r="G31" s="83">
        <v>0.25869699621382253</v>
      </c>
      <c r="H31" s="83">
        <v>0.62345778665917861</v>
      </c>
      <c r="I31" s="93">
        <v>0.64879228162842162</v>
      </c>
    </row>
    <row r="32" spans="1:9" ht="16.95" customHeight="1" x14ac:dyDescent="0.25">
      <c r="A32" s="224"/>
      <c r="B32" s="80" t="s">
        <v>68</v>
      </c>
      <c r="C32" s="81">
        <v>16190.063593446839</v>
      </c>
      <c r="D32" s="82">
        <v>5686.9976932425016</v>
      </c>
      <c r="E32" s="82">
        <v>5168.9143163500939</v>
      </c>
      <c r="F32" s="82">
        <v>2394.2400964616786</v>
      </c>
      <c r="G32" s="83">
        <v>0.1232661476240597</v>
      </c>
      <c r="H32" s="83">
        <v>0.54528437037049737</v>
      </c>
      <c r="I32" s="93">
        <v>0.57710506269011308</v>
      </c>
    </row>
    <row r="33" spans="1:9" ht="16.95" customHeight="1" x14ac:dyDescent="0.25">
      <c r="A33" s="224"/>
      <c r="B33" s="80" t="s">
        <v>48</v>
      </c>
      <c r="C33" s="81">
        <v>8164.8145074739259</v>
      </c>
      <c r="D33" s="82">
        <v>3271.2278155130039</v>
      </c>
      <c r="E33" s="82">
        <v>2869.2501117943298</v>
      </c>
      <c r="F33" s="82">
        <v>1879.7528366306783</v>
      </c>
      <c r="G33" s="83">
        <v>0.24332540972553612</v>
      </c>
      <c r="H33" s="83">
        <v>0.69808675868343772</v>
      </c>
      <c r="I33" s="93">
        <v>0.732343842158659</v>
      </c>
    </row>
    <row r="34" spans="1:9" s="69" customFormat="1" ht="16.95" customHeight="1" x14ac:dyDescent="0.25">
      <c r="A34" s="225"/>
      <c r="B34" s="84" t="s">
        <v>1</v>
      </c>
      <c r="C34" s="85">
        <v>166636.32029288393</v>
      </c>
      <c r="D34" s="86">
        <v>88957.445363580526</v>
      </c>
      <c r="E34" s="86">
        <v>80198.010129807764</v>
      </c>
      <c r="F34" s="86">
        <v>47493.447512255829</v>
      </c>
      <c r="G34" s="87">
        <v>0.22955242724283115</v>
      </c>
      <c r="H34" s="87">
        <v>0.58876423912225806</v>
      </c>
      <c r="I34" s="94">
        <v>0.62020044404292729</v>
      </c>
    </row>
    <row r="35" spans="1:9" ht="16.95" customHeight="1" x14ac:dyDescent="0.25">
      <c r="A35" s="224" t="s">
        <v>86</v>
      </c>
      <c r="B35" s="80" t="s">
        <v>41</v>
      </c>
      <c r="C35" s="81">
        <v>5303.6615080266474</v>
      </c>
      <c r="D35" s="82">
        <v>4826.9487737949321</v>
      </c>
      <c r="E35" s="82">
        <v>4437.6678833094356</v>
      </c>
      <c r="F35" s="82">
        <v>1345.0965448944962</v>
      </c>
      <c r="G35" s="83">
        <v>0.20566428094150474</v>
      </c>
      <c r="H35" s="83">
        <v>0.32472342833361378</v>
      </c>
      <c r="I35" s="93">
        <v>0.34312260569546088</v>
      </c>
    </row>
    <row r="36" spans="1:9" ht="16.95" customHeight="1" x14ac:dyDescent="0.25">
      <c r="A36" s="224"/>
      <c r="B36" s="80" t="s">
        <v>48</v>
      </c>
      <c r="C36" s="81">
        <v>22163.121907462788</v>
      </c>
      <c r="D36" s="82">
        <v>10605.764506336936</v>
      </c>
      <c r="E36" s="82">
        <v>8047.945638133815</v>
      </c>
      <c r="F36" s="82">
        <v>3201.7275429420306</v>
      </c>
      <c r="G36" s="83">
        <v>0.13779384700432817</v>
      </c>
      <c r="H36" s="83">
        <v>0.4305987440571058</v>
      </c>
      <c r="I36" s="93">
        <v>0.49416139997696484</v>
      </c>
    </row>
    <row r="37" spans="1:9" ht="16.95" customHeight="1" x14ac:dyDescent="0.25">
      <c r="A37" s="224"/>
      <c r="B37" s="80" t="s">
        <v>49</v>
      </c>
      <c r="C37" s="81">
        <v>4433.7797400212949</v>
      </c>
      <c r="D37" s="82">
        <v>3065.3561081659532</v>
      </c>
      <c r="E37" s="82">
        <v>2414.2149054711317</v>
      </c>
      <c r="F37" s="82">
        <v>598.44998477583488</v>
      </c>
      <c r="G37" s="83">
        <v>0.14279325251560451</v>
      </c>
      <c r="H37" s="83">
        <v>0.4258540701338524</v>
      </c>
      <c r="I37" s="93">
        <v>0.44959268131037389</v>
      </c>
    </row>
    <row r="38" spans="1:9" s="69" customFormat="1" ht="16.95" customHeight="1" x14ac:dyDescent="0.25">
      <c r="A38" s="225"/>
      <c r="B38" s="84" t="s">
        <v>1</v>
      </c>
      <c r="C38" s="85">
        <v>34054.778759687644</v>
      </c>
      <c r="D38" s="86">
        <v>19032.268837860654</v>
      </c>
      <c r="E38" s="86">
        <v>15420.931088282749</v>
      </c>
      <c r="F38" s="86">
        <v>5317.4776812367636</v>
      </c>
      <c r="G38" s="87">
        <v>0.14176943157369387</v>
      </c>
      <c r="H38" s="87">
        <v>0.42528621885658069</v>
      </c>
      <c r="I38" s="94">
        <v>0.4773449253540607</v>
      </c>
    </row>
    <row r="39" spans="1:9" ht="16.95" customHeight="1" x14ac:dyDescent="0.25">
      <c r="A39" s="224" t="s">
        <v>87</v>
      </c>
      <c r="B39" s="80" t="s">
        <v>41</v>
      </c>
      <c r="C39" s="81">
        <v>143731.96092163329</v>
      </c>
      <c r="D39" s="82">
        <v>169468.30657371602</v>
      </c>
      <c r="E39" s="82">
        <v>140840.17058655681</v>
      </c>
      <c r="F39" s="82">
        <v>161775.52644757574</v>
      </c>
      <c r="G39" s="83">
        <v>0.95075616884822944</v>
      </c>
      <c r="H39" s="83">
        <v>1.0557426683433213</v>
      </c>
      <c r="I39" s="93">
        <v>1.3610362297670786</v>
      </c>
    </row>
    <row r="40" spans="1:9" ht="16.95" customHeight="1" x14ac:dyDescent="0.25">
      <c r="A40" s="224"/>
      <c r="B40" s="80" t="s">
        <v>42</v>
      </c>
      <c r="C40" s="81">
        <v>18710.44643464133</v>
      </c>
      <c r="D40" s="82">
        <v>38829.551553082805</v>
      </c>
      <c r="E40" s="82">
        <v>36694.036813687337</v>
      </c>
      <c r="F40" s="82">
        <v>35025.793031595829</v>
      </c>
      <c r="G40" s="83">
        <v>1.8077863508369867</v>
      </c>
      <c r="H40" s="83">
        <v>1.0818877408847118</v>
      </c>
      <c r="I40" s="93">
        <v>1.1341532466227611</v>
      </c>
    </row>
    <row r="41" spans="1:9" ht="16.95" customHeight="1" x14ac:dyDescent="0.25">
      <c r="A41" s="224"/>
      <c r="B41" s="80" t="s">
        <v>43</v>
      </c>
      <c r="C41" s="81">
        <v>148315.6680372908</v>
      </c>
      <c r="D41" s="82">
        <v>136484.25851989409</v>
      </c>
      <c r="E41" s="82">
        <v>125602.98980426705</v>
      </c>
      <c r="F41" s="82">
        <v>137644.06972600188</v>
      </c>
      <c r="G41" s="83">
        <v>0.81972964246920232</v>
      </c>
      <c r="H41" s="83">
        <v>1.0992583929890678</v>
      </c>
      <c r="I41" s="93">
        <v>1.1890787726704442</v>
      </c>
    </row>
    <row r="42" spans="1:9" ht="16.95" customHeight="1" x14ac:dyDescent="0.25">
      <c r="A42" s="224"/>
      <c r="B42" s="80" t="s">
        <v>46</v>
      </c>
      <c r="C42" s="81">
        <v>15153.650748349766</v>
      </c>
      <c r="D42" s="82">
        <v>6770.2307811657574</v>
      </c>
      <c r="E42" s="82">
        <v>6451.1237703961187</v>
      </c>
      <c r="F42" s="82">
        <v>6082.7952725278274</v>
      </c>
      <c r="G42" s="83">
        <v>0.23182861424167994</v>
      </c>
      <c r="H42" s="83">
        <v>0.97449757622719213</v>
      </c>
      <c r="I42" s="93">
        <v>0.97942893771528816</v>
      </c>
    </row>
    <row r="43" spans="1:9" ht="16.95" customHeight="1" x14ac:dyDescent="0.25">
      <c r="A43" s="224"/>
      <c r="B43" s="80" t="s">
        <v>68</v>
      </c>
      <c r="C43" s="81">
        <v>6929.543112725376</v>
      </c>
      <c r="D43" s="82">
        <v>11211.4214777017</v>
      </c>
      <c r="E43" s="82">
        <v>11105.529299078862</v>
      </c>
      <c r="F43" s="82">
        <v>12916.403606283831</v>
      </c>
      <c r="G43" s="83">
        <v>1.6705976136880221</v>
      </c>
      <c r="H43" s="83">
        <v>1.2298914255251512</v>
      </c>
      <c r="I43" s="93">
        <v>1.2421414872072845</v>
      </c>
    </row>
    <row r="44" spans="1:9" ht="16.95" customHeight="1" x14ac:dyDescent="0.25">
      <c r="A44" s="224"/>
      <c r="B44" s="80" t="s">
        <v>48</v>
      </c>
      <c r="C44" s="81">
        <v>3740.3712474804624</v>
      </c>
      <c r="D44" s="82">
        <v>4848.4321179692824</v>
      </c>
      <c r="E44" s="82">
        <v>4343.7496903218271</v>
      </c>
      <c r="F44" s="82">
        <v>5719.885317064327</v>
      </c>
      <c r="G44" s="83">
        <v>1.4993412172093381</v>
      </c>
      <c r="H44" s="83">
        <v>1.1164032549035205</v>
      </c>
      <c r="I44" s="93">
        <v>1.2466244025597133</v>
      </c>
    </row>
    <row r="45" spans="1:9" s="69" customFormat="1" ht="16.95" customHeight="1" x14ac:dyDescent="0.25">
      <c r="A45" s="225"/>
      <c r="B45" s="84" t="s">
        <v>1</v>
      </c>
      <c r="C45" s="85">
        <v>342249.72253781027</v>
      </c>
      <c r="D45" s="86">
        <v>371169.26041332621</v>
      </c>
      <c r="E45" s="86">
        <v>328359.97896861093</v>
      </c>
      <c r="F45" s="86">
        <v>362926.51609507058</v>
      </c>
      <c r="G45" s="87">
        <v>0.93151168540472995</v>
      </c>
      <c r="H45" s="87">
        <v>1.0753696451387376</v>
      </c>
      <c r="I45" s="94">
        <v>1.2459705588906664</v>
      </c>
    </row>
    <row r="46" spans="1:9" ht="16.95" customHeight="1" x14ac:dyDescent="0.25">
      <c r="A46" s="224" t="s">
        <v>88</v>
      </c>
      <c r="B46" s="80" t="s">
        <v>44</v>
      </c>
      <c r="C46" s="81">
        <v>6781.5072014580746</v>
      </c>
      <c r="D46" s="82">
        <v>898.5880641160569</v>
      </c>
      <c r="E46" s="82">
        <v>796.18095556676769</v>
      </c>
      <c r="F46" s="82">
        <v>1201.3028407731456</v>
      </c>
      <c r="G46" s="83">
        <v>0.15970269890207883</v>
      </c>
      <c r="H46" s="83">
        <v>1.3848099358347021</v>
      </c>
      <c r="I46" s="93">
        <v>2.498206578258066</v>
      </c>
    </row>
    <row r="47" spans="1:9" s="69" customFormat="1" ht="16.95" customHeight="1" x14ac:dyDescent="0.25">
      <c r="A47" s="225"/>
      <c r="B47" s="84" t="s">
        <v>1</v>
      </c>
      <c r="C47" s="85">
        <v>10632.950767090802</v>
      </c>
      <c r="D47" s="86">
        <v>1680.3805238915488</v>
      </c>
      <c r="E47" s="86">
        <v>1524.2242574821998</v>
      </c>
      <c r="F47" s="86">
        <v>1613.3662696394374</v>
      </c>
      <c r="G47" s="87">
        <v>0.13414768684584</v>
      </c>
      <c r="H47" s="87">
        <v>1.1017234188529847</v>
      </c>
      <c r="I47" s="94">
        <v>1.8218057535319827</v>
      </c>
    </row>
    <row r="48" spans="1:9" ht="16.95" customHeight="1" x14ac:dyDescent="0.25">
      <c r="A48" s="224" t="s">
        <v>89</v>
      </c>
      <c r="B48" s="80" t="s">
        <v>41</v>
      </c>
      <c r="C48" s="81">
        <v>22742.588469563649</v>
      </c>
      <c r="D48" s="82">
        <v>10126.569623621574</v>
      </c>
      <c r="E48" s="82">
        <v>9706.4047378964751</v>
      </c>
      <c r="F48" s="82">
        <v>30148.249214239979</v>
      </c>
      <c r="G48" s="83">
        <v>1.3156916674447947</v>
      </c>
      <c r="H48" s="83">
        <v>4.1502273795167417</v>
      </c>
      <c r="I48" s="93">
        <v>4.2811062667339996</v>
      </c>
    </row>
    <row r="49" spans="1:9" ht="16.95" customHeight="1" x14ac:dyDescent="0.25">
      <c r="A49" s="224"/>
      <c r="B49" s="80" t="s">
        <v>42</v>
      </c>
      <c r="C49" s="81">
        <v>18485.820700873621</v>
      </c>
      <c r="D49" s="82">
        <v>6062.1776543542346</v>
      </c>
      <c r="E49" s="82">
        <v>6009.432184927713</v>
      </c>
      <c r="F49" s="82">
        <v>24438.626500796523</v>
      </c>
      <c r="G49" s="83">
        <v>1.196053329350647</v>
      </c>
      <c r="H49" s="83">
        <v>3.9816311705060499</v>
      </c>
      <c r="I49" s="93">
        <v>4.0326934820328075</v>
      </c>
    </row>
    <row r="50" spans="1:9" ht="16.95" customHeight="1" x14ac:dyDescent="0.25">
      <c r="A50" s="224"/>
      <c r="B50" s="80" t="s">
        <v>43</v>
      </c>
      <c r="C50" s="81">
        <v>5631.3724383781846</v>
      </c>
      <c r="D50" s="82">
        <v>2750.4665723989046</v>
      </c>
      <c r="E50" s="82">
        <v>2522.0770586445983</v>
      </c>
      <c r="F50" s="82">
        <v>5541.0326715758383</v>
      </c>
      <c r="G50" s="83">
        <v>0.81388405533993802</v>
      </c>
      <c r="H50" s="83">
        <v>2.3935930638948131</v>
      </c>
      <c r="I50" s="93">
        <v>2.3935930638948131</v>
      </c>
    </row>
    <row r="51" spans="1:9" ht="16.95" customHeight="1" x14ac:dyDescent="0.25">
      <c r="A51" s="224"/>
      <c r="B51" s="80" t="s">
        <v>44</v>
      </c>
      <c r="C51" s="81">
        <v>27082.676990596014</v>
      </c>
      <c r="D51" s="82">
        <v>4746.2408151138443</v>
      </c>
      <c r="E51" s="82">
        <v>4218.3926439080351</v>
      </c>
      <c r="F51" s="82">
        <v>10851.072406971303</v>
      </c>
      <c r="G51" s="83">
        <v>0.35651735145426805</v>
      </c>
      <c r="H51" s="83">
        <v>3.1858181111227246</v>
      </c>
      <c r="I51" s="93">
        <v>3.2838945851577419</v>
      </c>
    </row>
    <row r="52" spans="1:9" ht="16.95" customHeight="1" x14ac:dyDescent="0.25">
      <c r="A52" s="224"/>
      <c r="B52" s="80" t="s">
        <v>45</v>
      </c>
      <c r="C52" s="81">
        <v>8445.458464102725</v>
      </c>
      <c r="D52" s="82">
        <v>2461.3536625667825</v>
      </c>
      <c r="E52" s="82">
        <v>2454.5003595837716</v>
      </c>
      <c r="F52" s="82">
        <v>7687.8756688210979</v>
      </c>
      <c r="G52" s="83">
        <v>0.83127741845129843</v>
      </c>
      <c r="H52" s="83">
        <v>3.1279505074942127</v>
      </c>
      <c r="I52" s="93">
        <v>3.1550863288029074</v>
      </c>
    </row>
    <row r="53" spans="1:9" ht="16.95" customHeight="1" x14ac:dyDescent="0.25">
      <c r="A53" s="224"/>
      <c r="B53" s="80" t="s">
        <v>46</v>
      </c>
      <c r="C53" s="81">
        <v>20207.030370481905</v>
      </c>
      <c r="D53" s="82">
        <v>5985.4865738444951</v>
      </c>
      <c r="E53" s="82">
        <v>5575.620029202496</v>
      </c>
      <c r="F53" s="82">
        <v>18936.369284101456</v>
      </c>
      <c r="G53" s="83">
        <v>0.72039146390287578</v>
      </c>
      <c r="H53" s="83">
        <v>4.4033355966565537</v>
      </c>
      <c r="I53" s="93">
        <v>4.407394529723268</v>
      </c>
    </row>
    <row r="54" spans="1:9" ht="16.95" customHeight="1" x14ac:dyDescent="0.25">
      <c r="A54" s="224"/>
      <c r="B54" s="80" t="s">
        <v>68</v>
      </c>
      <c r="C54" s="81">
        <v>12300.838399484035</v>
      </c>
      <c r="D54" s="82">
        <v>2875.1655391019431</v>
      </c>
      <c r="E54" s="82">
        <v>2739.8259694280882</v>
      </c>
      <c r="F54" s="82">
        <v>11098.93873372019</v>
      </c>
      <c r="G54" s="83">
        <v>0.80958537986384327</v>
      </c>
      <c r="H54" s="83">
        <v>4.5779008148062141</v>
      </c>
      <c r="I54" s="93">
        <v>4.6562740260191111</v>
      </c>
    </row>
    <row r="55" spans="1:9" ht="16.95" customHeight="1" x14ac:dyDescent="0.25">
      <c r="A55" s="224"/>
      <c r="B55" s="80" t="s">
        <v>48</v>
      </c>
      <c r="C55" s="81">
        <v>31796.245822252851</v>
      </c>
      <c r="D55" s="82">
        <v>14207.649275978651</v>
      </c>
      <c r="E55" s="82">
        <v>12699.910263957776</v>
      </c>
      <c r="F55" s="82">
        <v>26440.897156564279</v>
      </c>
      <c r="G55" s="83">
        <v>0.80700359989136805</v>
      </c>
      <c r="H55" s="83">
        <v>2.2229688252808701</v>
      </c>
      <c r="I55" s="93">
        <v>2.3336987449859059</v>
      </c>
    </row>
    <row r="56" spans="1:9" ht="16.95" customHeight="1" x14ac:dyDescent="0.25">
      <c r="A56" s="224"/>
      <c r="B56" s="80" t="s">
        <v>49</v>
      </c>
      <c r="C56" s="81">
        <v>1466.4142776369868</v>
      </c>
      <c r="D56" s="82">
        <v>464.95916405032142</v>
      </c>
      <c r="E56" s="82">
        <v>290.61596876205391</v>
      </c>
      <c r="F56" s="82">
        <v>742.49060943685151</v>
      </c>
      <c r="G56" s="83">
        <v>0.44033016170401645</v>
      </c>
      <c r="H56" s="83">
        <v>2.5241922770639484</v>
      </c>
      <c r="I56" s="93">
        <v>2.5241922770639484</v>
      </c>
    </row>
    <row r="57" spans="1:9" s="69" customFormat="1" ht="16.95" customHeight="1" x14ac:dyDescent="0.25">
      <c r="A57" s="225"/>
      <c r="B57" s="84" t="s">
        <v>1</v>
      </c>
      <c r="C57" s="85">
        <v>151262.63125004503</v>
      </c>
      <c r="D57" s="86">
        <v>50539.191449326063</v>
      </c>
      <c r="E57" s="86">
        <v>47075.901784606278</v>
      </c>
      <c r="F57" s="86">
        <v>139024.26090833568</v>
      </c>
      <c r="G57" s="87">
        <v>0.85040842653865978</v>
      </c>
      <c r="H57" s="87">
        <v>3.4904878247855331</v>
      </c>
      <c r="I57" s="94">
        <v>3.5657849322303923</v>
      </c>
    </row>
    <row r="58" spans="1:9" ht="16.95" customHeight="1" x14ac:dyDescent="0.25">
      <c r="A58" s="224" t="s">
        <v>90</v>
      </c>
      <c r="B58" s="80" t="s">
        <v>41</v>
      </c>
      <c r="C58" s="81">
        <v>51218.563615257517</v>
      </c>
      <c r="D58" s="82">
        <v>55366.826926422655</v>
      </c>
      <c r="E58" s="82">
        <v>49742.290927279209</v>
      </c>
      <c r="F58" s="82">
        <v>15926.481091264912</v>
      </c>
      <c r="G58" s="95"/>
      <c r="H58" s="83">
        <v>0.40867719709771766</v>
      </c>
      <c r="I58" s="93">
        <v>0.4395205797026947</v>
      </c>
    </row>
    <row r="59" spans="1:9" ht="16.95" customHeight="1" x14ac:dyDescent="0.25">
      <c r="A59" s="224"/>
      <c r="B59" s="80" t="s">
        <v>43</v>
      </c>
      <c r="C59" s="81">
        <v>104081.68683346488</v>
      </c>
      <c r="D59" s="82">
        <v>59127.918114826665</v>
      </c>
      <c r="E59" s="82">
        <v>53786.02764094757</v>
      </c>
      <c r="F59" s="82">
        <v>28329.370372295511</v>
      </c>
      <c r="G59" s="95"/>
      <c r="H59" s="83">
        <v>0.58850758963041661</v>
      </c>
      <c r="I59" s="93">
        <v>0.64746746318483106</v>
      </c>
    </row>
    <row r="60" spans="1:9" ht="16.95" customHeight="1" x14ac:dyDescent="0.25">
      <c r="A60" s="224"/>
      <c r="B60" s="80" t="s">
        <v>46</v>
      </c>
      <c r="C60" s="81">
        <v>6707.7891271256585</v>
      </c>
      <c r="D60" s="82">
        <v>2584.3751760912919</v>
      </c>
      <c r="E60" s="82">
        <v>2568.3846511141546</v>
      </c>
      <c r="F60" s="82">
        <v>1078.8280610808497</v>
      </c>
      <c r="G60" s="95"/>
      <c r="H60" s="83">
        <v>0.50578468645733832</v>
      </c>
      <c r="I60" s="93">
        <v>0.50626146128356175</v>
      </c>
    </row>
    <row r="61" spans="1:9" ht="16.95" customHeight="1" x14ac:dyDescent="0.25">
      <c r="A61" s="224"/>
      <c r="B61" s="80" t="s">
        <v>48</v>
      </c>
      <c r="C61" s="81">
        <v>83510.906865955971</v>
      </c>
      <c r="D61" s="82">
        <v>101304.98674767677</v>
      </c>
      <c r="E61" s="82">
        <v>78359.764343088813</v>
      </c>
      <c r="F61" s="82">
        <v>18363.952988700887</v>
      </c>
      <c r="G61" s="95"/>
      <c r="H61" s="83">
        <v>0.28281003731036075</v>
      </c>
      <c r="I61" s="93">
        <v>0.3419492367742698</v>
      </c>
    </row>
    <row r="62" spans="1:9" ht="16.95" customHeight="1" x14ac:dyDescent="0.25">
      <c r="A62" s="224"/>
      <c r="B62" s="80" t="s">
        <v>49</v>
      </c>
      <c r="C62" s="81">
        <v>315.62376557333255</v>
      </c>
      <c r="D62" s="82">
        <v>340.08508521084337</v>
      </c>
      <c r="E62" s="82">
        <v>154.4516685950062</v>
      </c>
      <c r="F62" s="82">
        <v>21.522873955150239</v>
      </c>
      <c r="G62" s="95"/>
      <c r="H62" s="83">
        <v>0.1821844514157662</v>
      </c>
      <c r="I62" s="93">
        <v>0.19945981568290172</v>
      </c>
    </row>
    <row r="63" spans="1:9" s="69" customFormat="1" ht="16.95" customHeight="1" x14ac:dyDescent="0.25">
      <c r="A63" s="225"/>
      <c r="B63" s="84" t="s">
        <v>1</v>
      </c>
      <c r="C63" s="85">
        <v>259177.70081842755</v>
      </c>
      <c r="D63" s="86">
        <v>231219.90293072321</v>
      </c>
      <c r="E63" s="86">
        <v>196848.48943539787</v>
      </c>
      <c r="F63" s="86">
        <v>68637.451936667683</v>
      </c>
      <c r="G63" s="96"/>
      <c r="H63" s="87">
        <v>0.4524518372165523</v>
      </c>
      <c r="I63" s="94">
        <v>0.50125819505324087</v>
      </c>
    </row>
    <row r="64" spans="1:9" ht="16.95" customHeight="1" x14ac:dyDescent="0.25">
      <c r="A64" s="224" t="s">
        <v>91</v>
      </c>
      <c r="B64" s="80" t="s">
        <v>41</v>
      </c>
      <c r="C64" s="81">
        <v>58573.683369197068</v>
      </c>
      <c r="D64" s="82">
        <v>42780.946893189532</v>
      </c>
      <c r="E64" s="82">
        <v>38590.383817049806</v>
      </c>
      <c r="F64" s="82">
        <v>29986.580488102965</v>
      </c>
      <c r="G64" s="83">
        <v>0.39895285030291672</v>
      </c>
      <c r="H64" s="83">
        <v>0.81946227383675496</v>
      </c>
      <c r="I64" s="93">
        <v>0.89967700669534101</v>
      </c>
    </row>
    <row r="65" spans="1:9" ht="16.95" customHeight="1" x14ac:dyDescent="0.25">
      <c r="A65" s="224"/>
      <c r="B65" s="80" t="s">
        <v>42</v>
      </c>
      <c r="C65" s="81">
        <v>30705.840263541686</v>
      </c>
      <c r="D65" s="82">
        <v>14793.116663687517</v>
      </c>
      <c r="E65" s="82">
        <v>14334.667034395068</v>
      </c>
      <c r="F65" s="82">
        <v>9638.5668127520621</v>
      </c>
      <c r="G65" s="83">
        <v>0.24541499211155415</v>
      </c>
      <c r="H65" s="83">
        <v>0.82562234508961296</v>
      </c>
      <c r="I65" s="93">
        <v>0.84874370182416203</v>
      </c>
    </row>
    <row r="66" spans="1:9" ht="16.95" customHeight="1" x14ac:dyDescent="0.25">
      <c r="A66" s="224"/>
      <c r="B66" s="80" t="s">
        <v>43</v>
      </c>
      <c r="C66" s="81">
        <v>77565.018725268499</v>
      </c>
      <c r="D66" s="82">
        <v>36397.512826570863</v>
      </c>
      <c r="E66" s="82">
        <v>33407.072366012399</v>
      </c>
      <c r="F66" s="82">
        <v>34366.084735218486</v>
      </c>
      <c r="G66" s="83">
        <v>0.35024299228709826</v>
      </c>
      <c r="H66" s="83">
        <v>1.0567525014606125</v>
      </c>
      <c r="I66" s="93">
        <v>1.1233202340893103</v>
      </c>
    </row>
    <row r="67" spans="1:9" ht="16.95" customHeight="1" x14ac:dyDescent="0.25">
      <c r="A67" s="224"/>
      <c r="B67" s="80" t="s">
        <v>44</v>
      </c>
      <c r="C67" s="81">
        <v>53968.902882826565</v>
      </c>
      <c r="D67" s="82">
        <v>16248.22378948756</v>
      </c>
      <c r="E67" s="82">
        <v>15185.55212391647</v>
      </c>
      <c r="F67" s="82">
        <v>12161.762001023457</v>
      </c>
      <c r="G67" s="83">
        <v>0.16874292056681975</v>
      </c>
      <c r="H67" s="83">
        <v>0.76944596151067668</v>
      </c>
      <c r="I67" s="93">
        <v>0.80060096448233597</v>
      </c>
    </row>
    <row r="68" spans="1:9" ht="16.95" customHeight="1" x14ac:dyDescent="0.25">
      <c r="A68" s="224"/>
      <c r="B68" s="80" t="s">
        <v>45</v>
      </c>
      <c r="C68" s="81">
        <v>16433.810846542328</v>
      </c>
      <c r="D68" s="82">
        <v>6828.5581380904168</v>
      </c>
      <c r="E68" s="82">
        <v>6622.8488462323712</v>
      </c>
      <c r="F68" s="82">
        <v>4620.5493564789494</v>
      </c>
      <c r="G68" s="83">
        <v>0.17167289932004454</v>
      </c>
      <c r="H68" s="83">
        <v>0.75590026046675751</v>
      </c>
      <c r="I68" s="93">
        <v>0.76336839027190984</v>
      </c>
    </row>
    <row r="69" spans="1:9" ht="16.95" customHeight="1" x14ac:dyDescent="0.25">
      <c r="A69" s="224"/>
      <c r="B69" s="80" t="s">
        <v>46</v>
      </c>
      <c r="C69" s="81">
        <v>81299.946699538574</v>
      </c>
      <c r="D69" s="82">
        <v>26858.840032165561</v>
      </c>
      <c r="E69" s="82">
        <v>25776.412357837922</v>
      </c>
      <c r="F69" s="82">
        <v>19228.142988600273</v>
      </c>
      <c r="G69" s="83">
        <v>0.1460891038706201</v>
      </c>
      <c r="H69" s="83">
        <v>0.81360335117490434</v>
      </c>
      <c r="I69" s="93">
        <v>0.82939945416639194</v>
      </c>
    </row>
    <row r="70" spans="1:9" ht="16.95" customHeight="1" x14ac:dyDescent="0.25">
      <c r="A70" s="224"/>
      <c r="B70" s="80" t="s">
        <v>68</v>
      </c>
      <c r="C70" s="81">
        <v>25767.207700692255</v>
      </c>
      <c r="D70" s="82">
        <v>11580.351105832931</v>
      </c>
      <c r="E70" s="82">
        <v>10019.189599702122</v>
      </c>
      <c r="F70" s="82">
        <v>11298.547600973086</v>
      </c>
      <c r="G70" s="83">
        <v>0.30085220839017512</v>
      </c>
      <c r="H70" s="83">
        <v>1.1712627924910499</v>
      </c>
      <c r="I70" s="93">
        <v>1.2350743293009936</v>
      </c>
    </row>
    <row r="71" spans="1:9" ht="16.95" customHeight="1" x14ac:dyDescent="0.25">
      <c r="A71" s="224"/>
      <c r="B71" s="80" t="s">
        <v>48</v>
      </c>
      <c r="C71" s="81">
        <v>56423.313274570799</v>
      </c>
      <c r="D71" s="82">
        <v>24833.407200806247</v>
      </c>
      <c r="E71" s="82">
        <v>23350.30035971824</v>
      </c>
      <c r="F71" s="82">
        <v>16117.58887591022</v>
      </c>
      <c r="G71" s="83">
        <v>0.22916267193021603</v>
      </c>
      <c r="H71" s="83">
        <v>0.77782309662308324</v>
      </c>
      <c r="I71" s="93">
        <v>0.82466729538451966</v>
      </c>
    </row>
    <row r="72" spans="1:9" ht="16.95" customHeight="1" x14ac:dyDescent="0.25">
      <c r="A72" s="224"/>
      <c r="B72" s="80" t="s">
        <v>49</v>
      </c>
      <c r="C72" s="81">
        <v>17024.317402391069</v>
      </c>
      <c r="D72" s="82">
        <v>10749.888305162314</v>
      </c>
      <c r="E72" s="82">
        <v>9290.7471105259247</v>
      </c>
      <c r="F72" s="82">
        <v>7342.2747670259796</v>
      </c>
      <c r="G72" s="83">
        <v>0.27767279797655581</v>
      </c>
      <c r="H72" s="83">
        <v>0.86189171602041981</v>
      </c>
      <c r="I72" s="93">
        <v>0.93342197786937775</v>
      </c>
    </row>
    <row r="73" spans="1:9" s="69" customFormat="1" ht="16.95" customHeight="1" x14ac:dyDescent="0.25">
      <c r="A73" s="225"/>
      <c r="B73" s="84" t="s">
        <v>1</v>
      </c>
      <c r="C73" s="85">
        <v>421043.48190312809</v>
      </c>
      <c r="D73" s="86">
        <v>191955.92435019289</v>
      </c>
      <c r="E73" s="86">
        <v>177202.53038698449</v>
      </c>
      <c r="F73" s="86">
        <v>145520.70521328656</v>
      </c>
      <c r="G73" s="87">
        <v>0.25842182664797658</v>
      </c>
      <c r="H73" s="87">
        <v>0.87474003034168302</v>
      </c>
      <c r="I73" s="94">
        <v>0.92153216475883459</v>
      </c>
    </row>
    <row r="74" spans="1:9" ht="16.95" customHeight="1" x14ac:dyDescent="0.25">
      <c r="A74" s="224" t="s">
        <v>92</v>
      </c>
      <c r="B74" s="80" t="s">
        <v>41</v>
      </c>
      <c r="C74" s="81">
        <v>4231.1221075439289</v>
      </c>
      <c r="D74" s="82">
        <v>5501.4248048205836</v>
      </c>
      <c r="E74" s="82">
        <v>4853.191859694175</v>
      </c>
      <c r="F74" s="82">
        <v>13736.759346933793</v>
      </c>
      <c r="G74" s="95"/>
      <c r="H74" s="83">
        <v>2.0883173975439608</v>
      </c>
      <c r="I74" s="93">
        <v>2.2693657108841552</v>
      </c>
    </row>
    <row r="75" spans="1:9" ht="16.95" customHeight="1" x14ac:dyDescent="0.25">
      <c r="A75" s="224"/>
      <c r="B75" s="80" t="s">
        <v>43</v>
      </c>
      <c r="C75" s="81">
        <v>12327.778417001682</v>
      </c>
      <c r="D75" s="82">
        <v>11732.762652883577</v>
      </c>
      <c r="E75" s="82">
        <v>10553.331495949364</v>
      </c>
      <c r="F75" s="82">
        <v>26662.16349550417</v>
      </c>
      <c r="G75" s="95"/>
      <c r="H75" s="83">
        <v>2.6498928111547055</v>
      </c>
      <c r="I75" s="93">
        <v>2.8906005138805706</v>
      </c>
    </row>
    <row r="76" spans="1:9" ht="16.95" customHeight="1" x14ac:dyDescent="0.25">
      <c r="A76" s="224"/>
      <c r="B76" s="80" t="s">
        <v>45</v>
      </c>
      <c r="C76" s="81">
        <v>6419.6474667376942</v>
      </c>
      <c r="D76" s="82">
        <v>5433.9585495819501</v>
      </c>
      <c r="E76" s="82">
        <v>4978.1460216416108</v>
      </c>
      <c r="F76" s="82">
        <v>11972.433458459967</v>
      </c>
      <c r="G76" s="95"/>
      <c r="H76" s="83">
        <v>2.1601428942193484</v>
      </c>
      <c r="I76" s="93">
        <v>2.4019977437601123</v>
      </c>
    </row>
    <row r="77" spans="1:9" s="69" customFormat="1" ht="16.95" customHeight="1" x14ac:dyDescent="0.25">
      <c r="A77" s="225"/>
      <c r="B77" s="84" t="s">
        <v>1</v>
      </c>
      <c r="C77" s="85">
        <v>30407.130486737613</v>
      </c>
      <c r="D77" s="86">
        <v>30006.976311608967</v>
      </c>
      <c r="E77" s="86">
        <v>27272.808839789202</v>
      </c>
      <c r="F77" s="86">
        <v>69573.201040042739</v>
      </c>
      <c r="G77" s="96"/>
      <c r="H77" s="87">
        <v>2.4557864234729472</v>
      </c>
      <c r="I77" s="94">
        <v>2.6376004324814968</v>
      </c>
    </row>
    <row r="78" spans="1:9" ht="16.95" customHeight="1" x14ac:dyDescent="0.25">
      <c r="A78" s="224" t="s">
        <v>93</v>
      </c>
      <c r="B78" s="80" t="s">
        <v>41</v>
      </c>
      <c r="C78" s="81">
        <v>3561.6405296829639</v>
      </c>
      <c r="D78" s="82">
        <v>3366.5486471347731</v>
      </c>
      <c r="E78" s="82">
        <v>3066.2282922174768</v>
      </c>
      <c r="F78" s="82">
        <v>3240.7243483070629</v>
      </c>
      <c r="G78" s="83">
        <v>0.64602923404138668</v>
      </c>
      <c r="H78" s="83">
        <v>1.1786401641488828</v>
      </c>
      <c r="I78" s="93">
        <v>1.2939135435314983</v>
      </c>
    </row>
    <row r="79" spans="1:9" s="69" customFormat="1" ht="16.95" customHeight="1" x14ac:dyDescent="0.25">
      <c r="A79" s="225"/>
      <c r="B79" s="84" t="s">
        <v>1</v>
      </c>
      <c r="C79" s="85">
        <v>15252.72217295617</v>
      </c>
      <c r="D79" s="86">
        <v>10301.017119991029</v>
      </c>
      <c r="E79" s="86">
        <v>8594.1101519172535</v>
      </c>
      <c r="F79" s="86">
        <v>8380.755367574402</v>
      </c>
      <c r="G79" s="87">
        <v>0.46775974015958532</v>
      </c>
      <c r="H79" s="87">
        <v>0.9961041496867199</v>
      </c>
      <c r="I79" s="94">
        <v>1.0689617569193111</v>
      </c>
    </row>
    <row r="80" spans="1:9" ht="16.95" customHeight="1" x14ac:dyDescent="0.25">
      <c r="A80" s="97" t="s">
        <v>94</v>
      </c>
      <c r="B80" s="80" t="s">
        <v>43</v>
      </c>
      <c r="C80" s="81">
        <v>8505.002972309243</v>
      </c>
      <c r="D80" s="82">
        <v>5282.5860114161251</v>
      </c>
      <c r="E80" s="82">
        <v>5127.6994143506645</v>
      </c>
      <c r="F80" s="82">
        <v>2168.8234325753497</v>
      </c>
      <c r="G80" s="95"/>
      <c r="H80" s="83">
        <v>0.46068464013800786</v>
      </c>
      <c r="I80" s="93">
        <v>0.46843455204122958</v>
      </c>
    </row>
    <row r="81" spans="1:9" s="69" customFormat="1" ht="16.95" customHeight="1" x14ac:dyDescent="0.25">
      <c r="A81" s="98"/>
      <c r="B81" s="84" t="s">
        <v>1</v>
      </c>
      <c r="C81" s="85">
        <v>14996.214548538046</v>
      </c>
      <c r="D81" s="86">
        <v>10177.776293641162</v>
      </c>
      <c r="E81" s="86">
        <v>9469.4287862669407</v>
      </c>
      <c r="F81" s="86">
        <v>3583.9483925909744</v>
      </c>
      <c r="G81" s="96"/>
      <c r="H81" s="87">
        <v>0.46124284401938576</v>
      </c>
      <c r="I81" s="94">
        <v>0.4936994806539467</v>
      </c>
    </row>
    <row r="82" spans="1:9" ht="16.95" customHeight="1" x14ac:dyDescent="0.25">
      <c r="A82" s="97" t="s">
        <v>95</v>
      </c>
      <c r="B82" s="80" t="s">
        <v>43</v>
      </c>
      <c r="C82" s="81">
        <v>5257.5224193148624</v>
      </c>
      <c r="D82" s="82">
        <v>2753.2448332594522</v>
      </c>
      <c r="E82" s="82">
        <v>2713.253268070514</v>
      </c>
      <c r="F82" s="82">
        <v>2549.5721376798733</v>
      </c>
      <c r="G82" s="95"/>
      <c r="H82" s="83">
        <v>0.99705397312964894</v>
      </c>
      <c r="I82" s="93">
        <v>1.0004644350799965</v>
      </c>
    </row>
    <row r="83" spans="1:9" s="69" customFormat="1" ht="16.95" customHeight="1" thickBot="1" x14ac:dyDescent="0.3">
      <c r="A83" s="122"/>
      <c r="B83" s="123" t="s">
        <v>1</v>
      </c>
      <c r="C83" s="124">
        <v>25264.267645914828</v>
      </c>
      <c r="D83" s="125">
        <v>12414.743806191114</v>
      </c>
      <c r="E83" s="125">
        <v>11515.408365130494</v>
      </c>
      <c r="F83" s="125">
        <v>8345.3907108037965</v>
      </c>
      <c r="G83" s="126"/>
      <c r="H83" s="127">
        <v>0.92646203826464291</v>
      </c>
      <c r="I83" s="128">
        <v>0.94878760801671114</v>
      </c>
    </row>
    <row r="85" spans="1:9" ht="16.95" customHeight="1" x14ac:dyDescent="0.25">
      <c r="A85" s="223" t="s">
        <v>97</v>
      </c>
      <c r="B85" s="223"/>
      <c r="C85" s="223"/>
      <c r="D85" s="223"/>
    </row>
    <row r="86" spans="1:9" ht="13.8" x14ac:dyDescent="0.25">
      <c r="A86" s="223"/>
      <c r="B86" s="223"/>
      <c r="C86" s="223"/>
      <c r="D86" s="223"/>
    </row>
    <row r="88" spans="1:9" ht="16.95" customHeight="1" x14ac:dyDescent="0.25">
      <c r="A88" s="68" t="s">
        <v>96</v>
      </c>
    </row>
  </sheetData>
  <mergeCells count="13">
    <mergeCell ref="A1:I1"/>
    <mergeCell ref="A15:A16"/>
    <mergeCell ref="A85:D86"/>
    <mergeCell ref="A78:A79"/>
    <mergeCell ref="A74:A77"/>
    <mergeCell ref="A58:A63"/>
    <mergeCell ref="A64:A73"/>
    <mergeCell ref="A39:A45"/>
    <mergeCell ref="A46:A47"/>
    <mergeCell ref="A48:A57"/>
    <mergeCell ref="A28:A34"/>
    <mergeCell ref="A35:A38"/>
    <mergeCell ref="A3:A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45" zoomScaleNormal="145" workbookViewId="0">
      <selection activeCell="B3" sqref="B3"/>
    </sheetView>
  </sheetViews>
  <sheetFormatPr defaultRowHeight="10.199999999999999" x14ac:dyDescent="0.2"/>
  <cols>
    <col min="1" max="1" width="24.21875" style="152" bestFit="1" customWidth="1"/>
    <col min="2" max="2" width="24" style="152" bestFit="1" customWidth="1"/>
    <col min="3" max="3" width="13.6640625" style="152" customWidth="1"/>
    <col min="4" max="4" width="11.6640625" style="152" bestFit="1" customWidth="1"/>
    <col min="5" max="5" width="11.77734375" style="152" bestFit="1" customWidth="1"/>
    <col min="6" max="6" width="12.21875" style="152" bestFit="1" customWidth="1"/>
    <col min="7" max="7" width="14.109375" style="152" bestFit="1" customWidth="1"/>
    <col min="8" max="8" width="12.109375" style="152" bestFit="1" customWidth="1"/>
    <col min="9" max="16384" width="8.88671875" style="152"/>
  </cols>
  <sheetData>
    <row r="1" spans="1:8" ht="36.6" customHeight="1" x14ac:dyDescent="0.2">
      <c r="A1" s="231" t="s">
        <v>115</v>
      </c>
      <c r="B1" s="231"/>
      <c r="C1" s="231"/>
      <c r="D1" s="231"/>
      <c r="E1" s="231"/>
      <c r="F1" s="231"/>
      <c r="G1" s="231"/>
      <c r="H1" s="231"/>
    </row>
    <row r="2" spans="1:8" ht="30.6" x14ac:dyDescent="0.2">
      <c r="A2" s="167" t="s">
        <v>2</v>
      </c>
      <c r="B2" s="168" t="s">
        <v>102</v>
      </c>
      <c r="C2" s="169" t="s">
        <v>3</v>
      </c>
      <c r="D2" s="169" t="s">
        <v>64</v>
      </c>
      <c r="E2" s="169" t="s">
        <v>9</v>
      </c>
      <c r="F2" s="169" t="s">
        <v>66</v>
      </c>
      <c r="G2" s="169" t="s">
        <v>65</v>
      </c>
      <c r="H2" s="170" t="s">
        <v>5</v>
      </c>
    </row>
    <row r="3" spans="1:8" x14ac:dyDescent="0.2">
      <c r="A3" s="167" t="s">
        <v>70</v>
      </c>
      <c r="B3" s="171">
        <v>2524.6325479049751</v>
      </c>
      <c r="C3" s="172">
        <v>61086.484954726664</v>
      </c>
      <c r="D3" s="172">
        <v>59789.135899501744</v>
      </c>
      <c r="E3" s="172">
        <v>282401.31815924909</v>
      </c>
      <c r="F3" s="173">
        <f t="shared" ref="F3:G28" si="0">IFERROR($E3/C3,"")</f>
        <v>4.6229754154056595</v>
      </c>
      <c r="G3" s="173">
        <f t="shared" si="0"/>
        <v>4.7232881678358973</v>
      </c>
      <c r="H3" s="174">
        <v>229779.45107071495</v>
      </c>
    </row>
    <row r="4" spans="1:8" x14ac:dyDescent="0.2">
      <c r="A4" s="175" t="s">
        <v>71</v>
      </c>
      <c r="B4" s="176">
        <v>47.010274535566765</v>
      </c>
      <c r="C4" s="177">
        <v>645.41639782750099</v>
      </c>
      <c r="D4" s="177">
        <v>622.4182081723286</v>
      </c>
      <c r="E4" s="177">
        <v>2165.9191774372935</v>
      </c>
      <c r="F4" s="173">
        <f t="shared" si="0"/>
        <v>3.3558477670041689</v>
      </c>
      <c r="G4" s="173">
        <f t="shared" si="0"/>
        <v>3.4798454624219741</v>
      </c>
      <c r="H4" s="178">
        <v>2072.2563239290635</v>
      </c>
    </row>
    <row r="5" spans="1:8" x14ac:dyDescent="0.2">
      <c r="A5" s="175" t="s">
        <v>14</v>
      </c>
      <c r="B5" s="176">
        <v>46.122222222222213</v>
      </c>
      <c r="C5" s="177">
        <v>775.68333333333328</v>
      </c>
      <c r="D5" s="177">
        <v>697.98333333333335</v>
      </c>
      <c r="E5" s="177">
        <v>1193.6801281253497</v>
      </c>
      <c r="F5" s="173">
        <f t="shared" si="0"/>
        <v>1.5388755653621751</v>
      </c>
      <c r="G5" s="173">
        <f t="shared" si="0"/>
        <v>1.7101842853821958</v>
      </c>
      <c r="H5" s="178">
        <v>1056.1111111111109</v>
      </c>
    </row>
    <row r="6" spans="1:8" x14ac:dyDescent="0.2">
      <c r="A6" s="175" t="s">
        <v>15</v>
      </c>
      <c r="B6" s="176">
        <v>12.904340891755082</v>
      </c>
      <c r="C6" s="177">
        <v>10.157662147793729</v>
      </c>
      <c r="D6" s="177">
        <v>10.157662147793729</v>
      </c>
      <c r="E6" s="177">
        <v>6.2138490164805962</v>
      </c>
      <c r="F6" s="173">
        <f t="shared" si="0"/>
        <v>0.61174007621726822</v>
      </c>
      <c r="G6" s="173">
        <f t="shared" si="0"/>
        <v>0.61174007621726822</v>
      </c>
      <c r="H6" s="178">
        <v>4.8313131313131308</v>
      </c>
    </row>
    <row r="7" spans="1:8" x14ac:dyDescent="0.2">
      <c r="A7" s="175" t="s">
        <v>16</v>
      </c>
      <c r="B7" s="176">
        <v>77.748466970590854</v>
      </c>
      <c r="C7" s="177">
        <v>12146.674183932435</v>
      </c>
      <c r="D7" s="177">
        <v>12146.674183932435</v>
      </c>
      <c r="E7" s="177">
        <v>81659.487823871634</v>
      </c>
      <c r="F7" s="173">
        <f t="shared" si="0"/>
        <v>6.7227857261447275</v>
      </c>
      <c r="G7" s="173">
        <f t="shared" si="0"/>
        <v>6.7227857261447275</v>
      </c>
      <c r="H7" s="178">
        <v>81302.265601649429</v>
      </c>
    </row>
    <row r="8" spans="1:8" x14ac:dyDescent="0.2">
      <c r="A8" s="175" t="s">
        <v>17</v>
      </c>
      <c r="B8" s="176">
        <v>10.552700922266141</v>
      </c>
      <c r="C8" s="177">
        <v>861.50461133069825</v>
      </c>
      <c r="D8" s="177">
        <v>861.50461133069825</v>
      </c>
      <c r="E8" s="177">
        <v>5211.168972332016</v>
      </c>
      <c r="F8" s="173">
        <f t="shared" si="0"/>
        <v>6.0489159359028086</v>
      </c>
      <c r="G8" s="173">
        <f t="shared" si="0"/>
        <v>6.0489159359028086</v>
      </c>
      <c r="H8" s="178">
        <v>5211.168972332016</v>
      </c>
    </row>
    <row r="9" spans="1:8" x14ac:dyDescent="0.2">
      <c r="A9" s="175" t="s">
        <v>72</v>
      </c>
      <c r="B9" s="176">
        <v>232.79305143581803</v>
      </c>
      <c r="C9" s="177">
        <v>1543.5797067889416</v>
      </c>
      <c r="D9" s="177">
        <v>1492.4293904422366</v>
      </c>
      <c r="E9" s="177">
        <v>2983.4563797162509</v>
      </c>
      <c r="F9" s="173">
        <f t="shared" si="0"/>
        <v>1.9328165345750998</v>
      </c>
      <c r="G9" s="173">
        <f t="shared" si="0"/>
        <v>1.9990603232707669</v>
      </c>
      <c r="H9" s="178">
        <v>2845.7329762143363</v>
      </c>
    </row>
    <row r="10" spans="1:8" x14ac:dyDescent="0.2">
      <c r="A10" s="175" t="s">
        <v>73</v>
      </c>
      <c r="B10" s="176">
        <v>93.562070323525305</v>
      </c>
      <c r="C10" s="177">
        <v>370.91112483031844</v>
      </c>
      <c r="D10" s="177">
        <v>337.6343869960271</v>
      </c>
      <c r="E10" s="177">
        <v>386.96899355652562</v>
      </c>
      <c r="F10" s="173">
        <f t="shared" si="0"/>
        <v>1.0432930361243633</v>
      </c>
      <c r="G10" s="173">
        <f t="shared" si="0"/>
        <v>1.1461184300551681</v>
      </c>
      <c r="H10" s="178">
        <v>353.69757155101854</v>
      </c>
    </row>
    <row r="11" spans="1:8" x14ac:dyDescent="0.2">
      <c r="A11" s="175" t="s">
        <v>74</v>
      </c>
      <c r="B11" s="176">
        <v>1136.5600299108632</v>
      </c>
      <c r="C11" s="177">
        <v>37826.813644434602</v>
      </c>
      <c r="D11" s="177">
        <v>37397.166099168011</v>
      </c>
      <c r="E11" s="177">
        <v>90377.040893636484</v>
      </c>
      <c r="F11" s="173">
        <f t="shared" si="0"/>
        <v>2.3892321923587003</v>
      </c>
      <c r="G11" s="173">
        <f t="shared" si="0"/>
        <v>2.4166815382208102</v>
      </c>
      <c r="H11" s="178">
        <v>83517.062072885426</v>
      </c>
    </row>
    <row r="12" spans="1:8" x14ac:dyDescent="0.2">
      <c r="A12" s="175" t="s">
        <v>75</v>
      </c>
      <c r="B12" s="176">
        <v>249.28289571992087</v>
      </c>
      <c r="C12" s="177">
        <v>432.97842741157723</v>
      </c>
      <c r="D12" s="177">
        <v>420.6773516540016</v>
      </c>
      <c r="E12" s="177">
        <v>1156.8674503181535</v>
      </c>
      <c r="F12" s="173">
        <f t="shared" si="0"/>
        <v>2.6718824243372001</v>
      </c>
      <c r="G12" s="173">
        <f t="shared" si="0"/>
        <v>2.7500112515438029</v>
      </c>
      <c r="H12" s="178">
        <v>908.36490845210699</v>
      </c>
    </row>
    <row r="13" spans="1:8" x14ac:dyDescent="0.2">
      <c r="A13" s="175" t="s">
        <v>76</v>
      </c>
      <c r="B13" s="176">
        <v>31.69922219099621</v>
      </c>
      <c r="C13" s="177">
        <v>717.55852077883026</v>
      </c>
      <c r="D13" s="177">
        <v>703.99299047579984</v>
      </c>
      <c r="E13" s="177">
        <v>30723.099637651005</v>
      </c>
      <c r="F13" s="173">
        <f t="shared" si="0"/>
        <v>42.816158888761414</v>
      </c>
      <c r="G13" s="173">
        <f t="shared" si="0"/>
        <v>43.641201053559534</v>
      </c>
      <c r="H13" s="178">
        <v>29711.611152689944</v>
      </c>
    </row>
    <row r="14" spans="1:8" x14ac:dyDescent="0.2">
      <c r="A14" s="175" t="s">
        <v>24</v>
      </c>
      <c r="B14" s="176">
        <v>671.29697282219092</v>
      </c>
      <c r="C14" s="177">
        <v>2533.9884855331361</v>
      </c>
      <c r="D14" s="177">
        <v>2413.5535254026013</v>
      </c>
      <c r="E14" s="177">
        <v>1973.2838111508315</v>
      </c>
      <c r="F14" s="173">
        <f t="shared" si="0"/>
        <v>0.77872643163793398</v>
      </c>
      <c r="G14" s="173">
        <f t="shared" si="0"/>
        <v>0.81758444152245224</v>
      </c>
      <c r="H14" s="178">
        <v>1041.2290137623927</v>
      </c>
    </row>
    <row r="15" spans="1:8" x14ac:dyDescent="0.2">
      <c r="A15" s="175" t="s">
        <v>77</v>
      </c>
      <c r="B15" s="176">
        <v>928.63263845232245</v>
      </c>
      <c r="C15" s="177">
        <v>2238.8041416866422</v>
      </c>
      <c r="D15" s="177">
        <v>2185.7700484341367</v>
      </c>
      <c r="E15" s="177">
        <v>4397.2919116389403</v>
      </c>
      <c r="F15" s="173">
        <f t="shared" si="0"/>
        <v>1.9641253246593351</v>
      </c>
      <c r="G15" s="173">
        <f t="shared" si="0"/>
        <v>2.0117815754631256</v>
      </c>
      <c r="H15" s="178">
        <v>3278.5216570799721</v>
      </c>
    </row>
    <row r="16" spans="1:8" x14ac:dyDescent="0.2">
      <c r="A16" s="175" t="s">
        <v>54</v>
      </c>
      <c r="B16" s="176">
        <v>7.3716814159292037</v>
      </c>
      <c r="C16" s="177">
        <v>153.45353982300884</v>
      </c>
      <c r="D16" s="177">
        <v>132.45353982300884</v>
      </c>
      <c r="E16" s="177">
        <v>99.125840707964613</v>
      </c>
      <c r="F16" s="173">
        <f t="shared" si="0"/>
        <v>0.64596646530471025</v>
      </c>
      <c r="G16" s="173">
        <f t="shared" si="0"/>
        <v>0.74838196729526152</v>
      </c>
      <c r="H16" s="178">
        <v>97.125840707964585</v>
      </c>
    </row>
    <row r="17" spans="1:9" x14ac:dyDescent="0.2">
      <c r="A17" s="175" t="s">
        <v>78</v>
      </c>
      <c r="B17" s="176">
        <v>189.2375113076024</v>
      </c>
      <c r="C17" s="177">
        <v>20816.339782815125</v>
      </c>
      <c r="D17" s="177">
        <v>20785.252826293377</v>
      </c>
      <c r="E17" s="177">
        <v>112737.50429522942</v>
      </c>
      <c r="F17" s="173">
        <f t="shared" si="0"/>
        <v>5.415817836923452</v>
      </c>
      <c r="G17" s="173">
        <f t="shared" si="0"/>
        <v>5.4239178728014457</v>
      </c>
      <c r="H17" s="178">
        <v>101769.94620537959</v>
      </c>
    </row>
    <row r="18" spans="1:9" x14ac:dyDescent="0.2">
      <c r="A18" s="175" t="s">
        <v>118</v>
      </c>
      <c r="B18" s="176">
        <v>36.171437303606176</v>
      </c>
      <c r="C18" s="177">
        <v>997.49173931738869</v>
      </c>
      <c r="D18" s="177">
        <v>994.79608714347603</v>
      </c>
      <c r="E18" s="177">
        <v>14849.139321817203</v>
      </c>
      <c r="F18" s="173">
        <f t="shared" si="0"/>
        <v>14.886478490517508</v>
      </c>
      <c r="G18" s="173">
        <f t="shared" si="0"/>
        <v>14.926817177634881</v>
      </c>
      <c r="H18" s="178">
        <v>220.07575757575756</v>
      </c>
    </row>
    <row r="19" spans="1:9" x14ac:dyDescent="0.2">
      <c r="A19" s="175" t="s">
        <v>119</v>
      </c>
      <c r="B19" s="176">
        <v>23.869784804567409</v>
      </c>
      <c r="C19" s="177">
        <v>85.005599472990767</v>
      </c>
      <c r="D19" s="177">
        <v>83.755599472990767</v>
      </c>
      <c r="E19" s="177">
        <v>1206.5322065245016</v>
      </c>
      <c r="F19" s="173">
        <f t="shared" si="0"/>
        <v>14.193561530118481</v>
      </c>
      <c r="G19" s="173">
        <f t="shared" si="0"/>
        <v>14.405391569235681</v>
      </c>
      <c r="H19" s="178">
        <v>2.4035000000000002</v>
      </c>
    </row>
    <row r="20" spans="1:9" x14ac:dyDescent="0.2">
      <c r="A20" s="175" t="s">
        <v>120</v>
      </c>
      <c r="B20" s="176">
        <v>5.695652173913043</v>
      </c>
      <c r="C20" s="177">
        <v>60.478260869565212</v>
      </c>
      <c r="D20" s="177">
        <v>60.478260869565212</v>
      </c>
      <c r="E20" s="177">
        <v>105.89130434782609</v>
      </c>
      <c r="F20" s="173">
        <f t="shared" si="0"/>
        <v>1.7508986340762045</v>
      </c>
      <c r="G20" s="173">
        <f t="shared" si="0"/>
        <v>1.7508986340762045</v>
      </c>
      <c r="H20" s="178">
        <v>105.89130434782609</v>
      </c>
    </row>
    <row r="21" spans="1:9" x14ac:dyDescent="0.2">
      <c r="A21" s="175" t="s">
        <v>121</v>
      </c>
      <c r="B21" s="176">
        <v>8.3808095952023987</v>
      </c>
      <c r="C21" s="177">
        <v>55.416791604197897</v>
      </c>
      <c r="D21" s="177">
        <v>55.416791604197897</v>
      </c>
      <c r="E21" s="177">
        <v>640.60532233883066</v>
      </c>
      <c r="F21" s="173">
        <f t="shared" si="0"/>
        <v>11.55976922868815</v>
      </c>
      <c r="G21" s="173">
        <f t="shared" si="0"/>
        <v>11.55976922868815</v>
      </c>
      <c r="H21" s="178">
        <v>1</v>
      </c>
    </row>
    <row r="22" spans="1:9" x14ac:dyDescent="0.2">
      <c r="A22" s="175" t="s">
        <v>34</v>
      </c>
      <c r="B22" s="176">
        <v>6.6851574212893548</v>
      </c>
      <c r="C22" s="177">
        <v>801.73913043478262</v>
      </c>
      <c r="D22" s="177">
        <v>801.73913043478262</v>
      </c>
      <c r="E22" s="177">
        <v>5047.826086956522</v>
      </c>
      <c r="F22" s="173">
        <f t="shared" si="0"/>
        <v>6.2960954446854664</v>
      </c>
      <c r="G22" s="173">
        <f t="shared" si="0"/>
        <v>6.2960954446854664</v>
      </c>
      <c r="H22" s="178">
        <v>5047.826086956522</v>
      </c>
    </row>
    <row r="23" spans="1:9" x14ac:dyDescent="0.2">
      <c r="A23" s="175" t="s">
        <v>35</v>
      </c>
      <c r="B23" s="176">
        <v>1.2068965517241379</v>
      </c>
      <c r="C23" s="177">
        <v>91.724137931034477</v>
      </c>
      <c r="D23" s="177">
        <v>91.724137931034477</v>
      </c>
      <c r="E23" s="177">
        <v>669.32572397692445</v>
      </c>
      <c r="F23" s="173">
        <f t="shared" si="0"/>
        <v>7.2971601486206055</v>
      </c>
      <c r="G23" s="173">
        <f t="shared" si="0"/>
        <v>7.2971601486206055</v>
      </c>
      <c r="H23" s="178">
        <v>603.44827586206895</v>
      </c>
    </row>
    <row r="24" spans="1:9" x14ac:dyDescent="0.2">
      <c r="A24" s="175" t="s">
        <v>79</v>
      </c>
      <c r="B24" s="176">
        <v>6</v>
      </c>
      <c r="C24" s="177">
        <v>4.1875</v>
      </c>
      <c r="D24" s="177">
        <v>3.6875</v>
      </c>
      <c r="E24" s="177">
        <v>2.5499999999999998</v>
      </c>
      <c r="F24" s="173">
        <f t="shared" si="0"/>
        <v>0.60895522388059697</v>
      </c>
      <c r="G24" s="173">
        <f t="shared" si="0"/>
        <v>0.69152542372881354</v>
      </c>
      <c r="H24" s="178">
        <v>1.75</v>
      </c>
    </row>
    <row r="25" spans="1:9" x14ac:dyDescent="0.2">
      <c r="A25" s="175" t="s">
        <v>80</v>
      </c>
      <c r="B25" s="176">
        <v>45.646332894158967</v>
      </c>
      <c r="C25" s="177">
        <v>2388.2632279314889</v>
      </c>
      <c r="D25" s="177">
        <v>2353.888227931488</v>
      </c>
      <c r="E25" s="177">
        <v>6710.828023715414</v>
      </c>
      <c r="F25" s="173">
        <f t="shared" si="0"/>
        <v>2.8099197547532331</v>
      </c>
      <c r="G25" s="173">
        <f t="shared" si="0"/>
        <v>2.8509544098500581</v>
      </c>
      <c r="H25" s="178">
        <v>5304.6367193675887</v>
      </c>
    </row>
    <row r="26" spans="1:9" x14ac:dyDescent="0.2">
      <c r="A26" s="175" t="s">
        <v>122</v>
      </c>
      <c r="B26" s="176">
        <v>2</v>
      </c>
      <c r="C26" s="177">
        <v>0.25</v>
      </c>
      <c r="D26" s="177">
        <v>0.25</v>
      </c>
      <c r="E26" s="177">
        <v>1.1499999999999999</v>
      </c>
      <c r="F26" s="173">
        <f t="shared" si="0"/>
        <v>4.5999999999999996</v>
      </c>
      <c r="G26" s="173">
        <f t="shared" si="0"/>
        <v>4.5999999999999996</v>
      </c>
      <c r="H26" s="178">
        <v>1</v>
      </c>
    </row>
    <row r="27" spans="1:9" x14ac:dyDescent="0.2">
      <c r="A27" s="175" t="s">
        <v>39</v>
      </c>
      <c r="B27" s="176">
        <v>17.510280760665527</v>
      </c>
      <c r="C27" s="177">
        <v>54.590202962677949</v>
      </c>
      <c r="D27" s="177">
        <v>49.327702962677961</v>
      </c>
      <c r="E27" s="177">
        <v>68.04710946517892</v>
      </c>
      <c r="F27" s="173">
        <f t="shared" si="0"/>
        <v>1.2465077206564179</v>
      </c>
      <c r="G27" s="173">
        <f t="shared" si="0"/>
        <v>1.3794907400546166</v>
      </c>
      <c r="H27" s="178">
        <v>56.644565217391303</v>
      </c>
    </row>
    <row r="28" spans="1:9" x14ac:dyDescent="0.2">
      <c r="A28" s="175" t="s">
        <v>81</v>
      </c>
      <c r="B28" s="176">
        <v>21.553079710144928</v>
      </c>
      <c r="C28" s="177">
        <v>363.4193115942029</v>
      </c>
      <c r="D28" s="177">
        <v>363.35681159420295</v>
      </c>
      <c r="E28" s="177">
        <v>804.44891304347834</v>
      </c>
      <c r="F28" s="173">
        <f t="shared" si="0"/>
        <v>2.2135557670686827</v>
      </c>
      <c r="G28" s="173">
        <f t="shared" si="0"/>
        <v>2.2139365146727652</v>
      </c>
      <c r="H28" s="178">
        <v>612.20543478260856</v>
      </c>
    </row>
    <row r="29" spans="1:9" x14ac:dyDescent="0.2">
      <c r="A29" s="228" t="s">
        <v>96</v>
      </c>
      <c r="B29" s="229"/>
      <c r="C29" s="229"/>
      <c r="D29" s="229"/>
      <c r="E29" s="229"/>
      <c r="F29" s="229"/>
      <c r="G29" s="229"/>
      <c r="H29" s="229"/>
      <c r="I29" s="230"/>
    </row>
  </sheetData>
  <mergeCells count="2">
    <mergeCell ref="A29:I29"/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zoomScale="145" zoomScaleNormal="145" workbookViewId="0">
      <selection activeCell="C5" sqref="C5"/>
    </sheetView>
  </sheetViews>
  <sheetFormatPr defaultRowHeight="10.199999999999999" x14ac:dyDescent="0.2"/>
  <cols>
    <col min="1" max="1" width="21.88671875" style="152" bestFit="1" customWidth="1"/>
    <col min="2" max="2" width="11.33203125" style="152" bestFit="1" customWidth="1"/>
    <col min="3" max="3" width="12.5546875" style="152" bestFit="1" customWidth="1"/>
    <col min="4" max="4" width="13.6640625" style="152" customWidth="1"/>
    <col min="5" max="5" width="11.6640625" style="152" bestFit="1" customWidth="1"/>
    <col min="6" max="6" width="11.77734375" style="152" bestFit="1" customWidth="1"/>
    <col min="7" max="7" width="12.21875" style="152" bestFit="1" customWidth="1"/>
    <col min="8" max="8" width="13.6640625" style="152" customWidth="1"/>
    <col min="9" max="9" width="12.109375" style="152" bestFit="1" customWidth="1"/>
    <col min="10" max="16384" width="8.88671875" style="152"/>
  </cols>
  <sheetData>
    <row r="1" spans="1:9" ht="48.6" customHeight="1" x14ac:dyDescent="0.2">
      <c r="A1" s="235" t="s">
        <v>98</v>
      </c>
      <c r="B1" s="235"/>
      <c r="C1" s="235"/>
      <c r="D1" s="235"/>
      <c r="E1" s="235"/>
      <c r="F1" s="235"/>
      <c r="G1" s="235"/>
      <c r="H1" s="235"/>
      <c r="I1" s="235"/>
    </row>
    <row r="2" spans="1:9" ht="40.799999999999997" x14ac:dyDescent="0.2">
      <c r="A2" s="179" t="s">
        <v>2</v>
      </c>
      <c r="B2" s="179" t="s">
        <v>8</v>
      </c>
      <c r="C2" s="180" t="s">
        <v>102</v>
      </c>
      <c r="D2" s="181" t="s">
        <v>3</v>
      </c>
      <c r="E2" s="181" t="s">
        <v>64</v>
      </c>
      <c r="F2" s="181" t="s">
        <v>9</v>
      </c>
      <c r="G2" s="181" t="s">
        <v>66</v>
      </c>
      <c r="H2" s="181" t="s">
        <v>65</v>
      </c>
      <c r="I2" s="182" t="s">
        <v>5</v>
      </c>
    </row>
    <row r="3" spans="1:9" x14ac:dyDescent="0.2">
      <c r="A3" s="237" t="s">
        <v>70</v>
      </c>
      <c r="B3" s="179" t="s">
        <v>41</v>
      </c>
      <c r="C3" s="183">
        <v>649.02198730909572</v>
      </c>
      <c r="D3" s="184">
        <v>17162.803852984809</v>
      </c>
      <c r="E3" s="184">
        <v>16954.455538701597</v>
      </c>
      <c r="F3" s="184">
        <v>109005.43369252552</v>
      </c>
      <c r="G3" s="173">
        <f>IFERROR($F3/D3,"")</f>
        <v>6.3512602384935031</v>
      </c>
      <c r="H3" s="173">
        <f t="shared" ref="H3:H66" si="0">IFERROR($F3/E3,"")</f>
        <v>6.4293090063376548</v>
      </c>
      <c r="I3" s="185">
        <v>80480.934382708496</v>
      </c>
    </row>
    <row r="4" spans="1:9" x14ac:dyDescent="0.2">
      <c r="A4" s="236"/>
      <c r="B4" s="186" t="s">
        <v>42</v>
      </c>
      <c r="C4" s="187">
        <v>534.82608695652175</v>
      </c>
      <c r="D4" s="188">
        <v>14192.667391304347</v>
      </c>
      <c r="E4" s="188">
        <v>13943.602173913041</v>
      </c>
      <c r="F4" s="188">
        <v>70594.422608218825</v>
      </c>
      <c r="G4" s="173">
        <f t="shared" ref="G4:G67" si="1">IFERROR($F4/D4,"")</f>
        <v>4.9740066938700371</v>
      </c>
      <c r="H4" s="173">
        <f t="shared" si="0"/>
        <v>5.0628540407078804</v>
      </c>
      <c r="I4" s="189">
        <v>64087.289397736924</v>
      </c>
    </row>
    <row r="5" spans="1:9" x14ac:dyDescent="0.2">
      <c r="A5" s="236"/>
      <c r="B5" s="186" t="s">
        <v>43</v>
      </c>
      <c r="C5" s="187">
        <v>188.65384615384619</v>
      </c>
      <c r="D5" s="188">
        <v>2733.153814102564</v>
      </c>
      <c r="E5" s="188">
        <v>2675.4430448717944</v>
      </c>
      <c r="F5" s="188">
        <v>9022.3681089743586</v>
      </c>
      <c r="G5" s="173">
        <f t="shared" si="1"/>
        <v>3.3010831891057948</v>
      </c>
      <c r="H5" s="173">
        <f t="shared" si="0"/>
        <v>3.3722893583057774</v>
      </c>
      <c r="I5" s="189">
        <v>7370.2351743247573</v>
      </c>
    </row>
    <row r="6" spans="1:9" x14ac:dyDescent="0.2">
      <c r="A6" s="236"/>
      <c r="B6" s="186" t="s">
        <v>44</v>
      </c>
      <c r="C6" s="187">
        <v>182.31990231990233</v>
      </c>
      <c r="D6" s="188">
        <v>1548.6298412698416</v>
      </c>
      <c r="E6" s="188">
        <v>1491.2782081807084</v>
      </c>
      <c r="F6" s="188">
        <v>6816.7808302562316</v>
      </c>
      <c r="G6" s="173">
        <f t="shared" si="1"/>
        <v>4.4018142028482581</v>
      </c>
      <c r="H6" s="173">
        <f t="shared" si="0"/>
        <v>4.5710993380453093</v>
      </c>
      <c r="I6" s="189">
        <v>5546.725686294043</v>
      </c>
    </row>
    <row r="7" spans="1:9" x14ac:dyDescent="0.2">
      <c r="A7" s="236"/>
      <c r="B7" s="186" t="s">
        <v>7</v>
      </c>
      <c r="C7" s="187">
        <v>47.926262626262627</v>
      </c>
      <c r="D7" s="188">
        <v>3096.5435808080802</v>
      </c>
      <c r="E7" s="188">
        <v>3095.3326717171713</v>
      </c>
      <c r="F7" s="188">
        <v>17293.218787878788</v>
      </c>
      <c r="G7" s="173">
        <f t="shared" si="1"/>
        <v>5.5846844510956037</v>
      </c>
      <c r="H7" s="173">
        <f t="shared" si="0"/>
        <v>5.5868692066255923</v>
      </c>
      <c r="I7" s="189">
        <v>15293.479732025511</v>
      </c>
    </row>
    <row r="8" spans="1:9" x14ac:dyDescent="0.2">
      <c r="A8" s="236"/>
      <c r="B8" s="186" t="s">
        <v>45</v>
      </c>
      <c r="C8" s="187">
        <v>74.68421052631578</v>
      </c>
      <c r="D8" s="188">
        <v>2121.1018421052631</v>
      </c>
      <c r="E8" s="188">
        <v>2075.4468713450296</v>
      </c>
      <c r="F8" s="188">
        <v>8482.1533918128662</v>
      </c>
      <c r="G8" s="173">
        <f t="shared" si="1"/>
        <v>3.9989373557820547</v>
      </c>
      <c r="H8" s="173">
        <f t="shared" si="0"/>
        <v>4.0869046126513746</v>
      </c>
      <c r="I8" s="189">
        <v>6383.2439205497967</v>
      </c>
    </row>
    <row r="9" spans="1:9" x14ac:dyDescent="0.2">
      <c r="A9" s="236"/>
      <c r="B9" s="186" t="s">
        <v>46</v>
      </c>
      <c r="C9" s="187">
        <v>59.770053475935839</v>
      </c>
      <c r="D9" s="188">
        <v>876.40775401069527</v>
      </c>
      <c r="E9" s="188">
        <v>865.0441176470589</v>
      </c>
      <c r="F9" s="188">
        <v>3100.8737967914435</v>
      </c>
      <c r="G9" s="173">
        <f t="shared" si="1"/>
        <v>3.5381633521622198</v>
      </c>
      <c r="H9" s="173">
        <f t="shared" si="0"/>
        <v>3.5846423708722464</v>
      </c>
      <c r="I9" s="189">
        <v>2710.5898396353036</v>
      </c>
    </row>
    <row r="10" spans="1:9" x14ac:dyDescent="0.2">
      <c r="A10" s="236"/>
      <c r="B10" s="186" t="s">
        <v>68</v>
      </c>
      <c r="C10" s="187">
        <v>304.00000000000006</v>
      </c>
      <c r="D10" s="188">
        <v>6999.4999999999991</v>
      </c>
      <c r="E10" s="188">
        <v>6590.625</v>
      </c>
      <c r="F10" s="188">
        <v>24803.1</v>
      </c>
      <c r="G10" s="173">
        <f t="shared" si="1"/>
        <v>3.5435531109364957</v>
      </c>
      <c r="H10" s="173">
        <f t="shared" si="0"/>
        <v>3.7633911806543385</v>
      </c>
      <c r="I10" s="189">
        <v>20397.285722374916</v>
      </c>
    </row>
    <row r="11" spans="1:9" x14ac:dyDescent="0.2">
      <c r="A11" s="236"/>
      <c r="B11" s="186" t="s">
        <v>48</v>
      </c>
      <c r="C11" s="187">
        <v>369.33019853709504</v>
      </c>
      <c r="D11" s="188">
        <v>10389.024735283872</v>
      </c>
      <c r="E11" s="188">
        <v>10153.5461302682</v>
      </c>
      <c r="F11" s="188">
        <v>27347.808371459105</v>
      </c>
      <c r="G11" s="173">
        <f t="shared" si="1"/>
        <v>2.6323749406985937</v>
      </c>
      <c r="H11" s="173">
        <f t="shared" si="0"/>
        <v>2.6934243485568059</v>
      </c>
      <c r="I11" s="189">
        <v>22225.924356023505</v>
      </c>
    </row>
    <row r="12" spans="1:9" x14ac:dyDescent="0.2">
      <c r="A12" s="236"/>
      <c r="B12" s="186" t="s">
        <v>49</v>
      </c>
      <c r="C12" s="187">
        <v>114.1</v>
      </c>
      <c r="D12" s="188">
        <v>1966.6521428571427</v>
      </c>
      <c r="E12" s="188">
        <v>1944.3621428571432</v>
      </c>
      <c r="F12" s="188">
        <v>5935.1585713320101</v>
      </c>
      <c r="G12" s="173">
        <f t="shared" si="1"/>
        <v>3.0178995268118136</v>
      </c>
      <c r="H12" s="173">
        <f t="shared" si="0"/>
        <v>3.0524964668416095</v>
      </c>
      <c r="I12" s="189">
        <v>5283.7428590416912</v>
      </c>
    </row>
    <row r="13" spans="1:9" x14ac:dyDescent="0.2">
      <c r="A13" s="236"/>
      <c r="B13" s="186" t="s">
        <v>123</v>
      </c>
      <c r="C13" s="187">
        <v>2524.6325479049751</v>
      </c>
      <c r="D13" s="188">
        <v>61086.484954726664</v>
      </c>
      <c r="E13" s="188">
        <v>59789.135899501744</v>
      </c>
      <c r="F13" s="188">
        <v>282401.31815924909</v>
      </c>
      <c r="G13" s="173">
        <f t="shared" si="1"/>
        <v>4.6229754154056595</v>
      </c>
      <c r="H13" s="173">
        <f t="shared" si="0"/>
        <v>4.7232881678358973</v>
      </c>
      <c r="I13" s="189">
        <v>229779.45107071495</v>
      </c>
    </row>
    <row r="14" spans="1:9" x14ac:dyDescent="0.2">
      <c r="A14" s="236" t="s">
        <v>71</v>
      </c>
      <c r="B14" s="186" t="s">
        <v>41</v>
      </c>
      <c r="C14" s="187">
        <v>8.6444786456329368</v>
      </c>
      <c r="D14" s="188">
        <v>285.69199692189306</v>
      </c>
      <c r="E14" s="188">
        <v>285.5919969218931</v>
      </c>
      <c r="F14" s="188">
        <v>1098.1143324355521</v>
      </c>
      <c r="G14" s="173">
        <f t="shared" si="1"/>
        <v>3.8437000135351069</v>
      </c>
      <c r="H14" s="173">
        <f t="shared" si="0"/>
        <v>3.8450458845871536</v>
      </c>
      <c r="I14" s="189">
        <v>1095.3211169572417</v>
      </c>
    </row>
    <row r="15" spans="1:9" x14ac:dyDescent="0.2">
      <c r="A15" s="236"/>
      <c r="B15" s="186" t="s">
        <v>42</v>
      </c>
      <c r="C15" s="187">
        <v>1</v>
      </c>
      <c r="D15" s="188">
        <v>1</v>
      </c>
      <c r="E15" s="188">
        <v>1</v>
      </c>
      <c r="F15" s="188">
        <v>0.4</v>
      </c>
      <c r="G15" s="173">
        <f t="shared" si="1"/>
        <v>0.4</v>
      </c>
      <c r="H15" s="173">
        <f t="shared" si="0"/>
        <v>0.4</v>
      </c>
      <c r="I15" s="189">
        <v>0.35</v>
      </c>
    </row>
    <row r="16" spans="1:9" x14ac:dyDescent="0.2">
      <c r="A16" s="236"/>
      <c r="B16" s="186" t="s">
        <v>7</v>
      </c>
      <c r="C16" s="187">
        <v>2.1090909090909089</v>
      </c>
      <c r="D16" s="188">
        <v>22.145454545454545</v>
      </c>
      <c r="E16" s="188">
        <v>22.145454545454545</v>
      </c>
      <c r="F16" s="188">
        <v>84.521818181818176</v>
      </c>
      <c r="G16" s="173">
        <f t="shared" si="1"/>
        <v>3.8166666666666664</v>
      </c>
      <c r="H16" s="173">
        <f t="shared" si="0"/>
        <v>3.8166666666666664</v>
      </c>
      <c r="I16" s="189">
        <v>70.303028626875431</v>
      </c>
    </row>
    <row r="17" spans="1:9" x14ac:dyDescent="0.2">
      <c r="A17" s="236"/>
      <c r="B17" s="186" t="s">
        <v>46</v>
      </c>
      <c r="C17" s="187">
        <v>1</v>
      </c>
      <c r="D17" s="188">
        <v>0.25</v>
      </c>
      <c r="E17" s="188">
        <v>0.25</v>
      </c>
      <c r="F17" s="188">
        <v>0.1</v>
      </c>
      <c r="G17" s="173">
        <f t="shared" si="1"/>
        <v>0.4</v>
      </c>
      <c r="H17" s="173">
        <f t="shared" si="0"/>
        <v>0.4</v>
      </c>
      <c r="I17" s="189">
        <v>0.1</v>
      </c>
    </row>
    <row r="18" spans="1:9" x14ac:dyDescent="0.2">
      <c r="A18" s="236"/>
      <c r="B18" s="186" t="s">
        <v>68</v>
      </c>
      <c r="C18" s="187">
        <v>4</v>
      </c>
      <c r="D18" s="188">
        <v>5.25</v>
      </c>
      <c r="E18" s="188">
        <v>5.25</v>
      </c>
      <c r="F18" s="188">
        <v>6.35</v>
      </c>
      <c r="G18" s="173">
        <f t="shared" si="1"/>
        <v>1.2095238095238094</v>
      </c>
      <c r="H18" s="173">
        <f t="shared" si="0"/>
        <v>1.2095238095238094</v>
      </c>
      <c r="I18" s="189">
        <v>3.4</v>
      </c>
    </row>
    <row r="19" spans="1:9" x14ac:dyDescent="0.2">
      <c r="A19" s="236"/>
      <c r="B19" s="186" t="s">
        <v>48</v>
      </c>
      <c r="C19" s="187">
        <v>22.256704980842912</v>
      </c>
      <c r="D19" s="188">
        <v>322.67394636015331</v>
      </c>
      <c r="E19" s="188">
        <v>299.97825670498082</v>
      </c>
      <c r="F19" s="188">
        <v>973.68302681992327</v>
      </c>
      <c r="G19" s="173">
        <f t="shared" si="1"/>
        <v>3.0175446075003047</v>
      </c>
      <c r="H19" s="173">
        <f t="shared" si="0"/>
        <v>3.245845340642505</v>
      </c>
      <c r="I19" s="189">
        <v>902.28217834494603</v>
      </c>
    </row>
    <row r="20" spans="1:9" x14ac:dyDescent="0.2">
      <c r="A20" s="236"/>
      <c r="B20" s="186" t="s">
        <v>49</v>
      </c>
      <c r="C20" s="187">
        <v>8</v>
      </c>
      <c r="D20" s="188">
        <v>8.4050000000000011</v>
      </c>
      <c r="E20" s="188">
        <v>8.2025000000000006</v>
      </c>
      <c r="F20" s="188">
        <v>2.75</v>
      </c>
      <c r="G20" s="173">
        <f t="shared" si="1"/>
        <v>0.32718619869125515</v>
      </c>
      <c r="H20" s="173">
        <f t="shared" si="0"/>
        <v>0.33526363913441021</v>
      </c>
      <c r="I20" s="189">
        <v>0.5</v>
      </c>
    </row>
    <row r="21" spans="1:9" x14ac:dyDescent="0.2">
      <c r="A21" s="236"/>
      <c r="B21" s="186" t="s">
        <v>123</v>
      </c>
      <c r="C21" s="187">
        <v>47.010274535566765</v>
      </c>
      <c r="D21" s="188">
        <v>645.41639782750099</v>
      </c>
      <c r="E21" s="188">
        <v>622.4182081723286</v>
      </c>
      <c r="F21" s="188">
        <v>2165.9191774372935</v>
      </c>
      <c r="G21" s="173">
        <f t="shared" si="1"/>
        <v>3.3558477670041689</v>
      </c>
      <c r="H21" s="173">
        <f t="shared" si="0"/>
        <v>3.4798454624219741</v>
      </c>
      <c r="I21" s="189">
        <v>2072.2563239290635</v>
      </c>
    </row>
    <row r="22" spans="1:9" x14ac:dyDescent="0.2">
      <c r="A22" s="236" t="s">
        <v>14</v>
      </c>
      <c r="B22" s="186" t="s">
        <v>41</v>
      </c>
      <c r="C22" s="187">
        <v>11</v>
      </c>
      <c r="D22" s="188">
        <v>404</v>
      </c>
      <c r="E22" s="188">
        <v>400</v>
      </c>
      <c r="F22" s="188">
        <v>839.75</v>
      </c>
      <c r="G22" s="173">
        <f t="shared" si="1"/>
        <v>2.078589108910891</v>
      </c>
      <c r="H22" s="173">
        <f t="shared" si="0"/>
        <v>2.0993750000000002</v>
      </c>
      <c r="I22" s="189">
        <v>746.25</v>
      </c>
    </row>
    <row r="23" spans="1:9" x14ac:dyDescent="0.2">
      <c r="A23" s="236"/>
      <c r="B23" s="186" t="s">
        <v>43</v>
      </c>
      <c r="C23" s="187">
        <v>2</v>
      </c>
      <c r="D23" s="188">
        <v>35.5</v>
      </c>
      <c r="E23" s="188">
        <v>15.5</v>
      </c>
      <c r="F23" s="188">
        <v>29.5</v>
      </c>
      <c r="G23" s="173">
        <f t="shared" si="1"/>
        <v>0.83098591549295775</v>
      </c>
      <c r="H23" s="173">
        <f t="shared" si="0"/>
        <v>1.903225806451613</v>
      </c>
      <c r="I23" s="189">
        <v>28.3</v>
      </c>
    </row>
    <row r="24" spans="1:9" x14ac:dyDescent="0.2">
      <c r="A24" s="236"/>
      <c r="B24" s="186" t="s">
        <v>44</v>
      </c>
      <c r="C24" s="187">
        <v>5</v>
      </c>
      <c r="D24" s="188">
        <v>28.75</v>
      </c>
      <c r="E24" s="188">
        <v>28.75</v>
      </c>
      <c r="F24" s="188">
        <v>88.6</v>
      </c>
      <c r="G24" s="173">
        <f t="shared" si="1"/>
        <v>3.0817391304347823</v>
      </c>
      <c r="H24" s="173">
        <f t="shared" si="0"/>
        <v>3.0817391304347823</v>
      </c>
      <c r="I24" s="189">
        <v>82</v>
      </c>
    </row>
    <row r="25" spans="1:9" x14ac:dyDescent="0.2">
      <c r="A25" s="236"/>
      <c r="B25" s="186" t="s">
        <v>45</v>
      </c>
      <c r="C25" s="187">
        <v>1.2222222222222223</v>
      </c>
      <c r="D25" s="188">
        <v>7.3333333333333339</v>
      </c>
      <c r="E25" s="188">
        <v>7.3333333333333339</v>
      </c>
      <c r="F25" s="188">
        <v>9.1666666666666679</v>
      </c>
      <c r="G25" s="173">
        <f t="shared" si="1"/>
        <v>1.25</v>
      </c>
      <c r="H25" s="173">
        <f t="shared" si="0"/>
        <v>1.25</v>
      </c>
      <c r="I25" s="189">
        <v>6.1111111111111116</v>
      </c>
    </row>
    <row r="26" spans="1:9" x14ac:dyDescent="0.2">
      <c r="A26" s="236"/>
      <c r="B26" s="186" t="s">
        <v>46</v>
      </c>
      <c r="C26" s="187">
        <v>2</v>
      </c>
      <c r="D26" s="188">
        <v>190</v>
      </c>
      <c r="E26" s="188">
        <v>190</v>
      </c>
      <c r="F26" s="188">
        <v>120.5</v>
      </c>
      <c r="G26" s="173">
        <f t="shared" si="1"/>
        <v>0.63421052631578945</v>
      </c>
      <c r="H26" s="173">
        <f t="shared" si="0"/>
        <v>0.63421052631578945</v>
      </c>
      <c r="I26" s="189">
        <v>106.65</v>
      </c>
    </row>
    <row r="27" spans="1:9" x14ac:dyDescent="0.2">
      <c r="A27" s="236"/>
      <c r="B27" s="186" t="s">
        <v>68</v>
      </c>
      <c r="C27" s="187">
        <v>2</v>
      </c>
      <c r="D27" s="188">
        <v>5</v>
      </c>
      <c r="E27" s="188">
        <v>4</v>
      </c>
      <c r="F27" s="188">
        <v>3.1538461446762085</v>
      </c>
      <c r="G27" s="173">
        <f t="shared" si="1"/>
        <v>0.63076922893524168</v>
      </c>
      <c r="H27" s="173">
        <f t="shared" si="0"/>
        <v>0.78846153616905212</v>
      </c>
      <c r="I27" s="189">
        <v>1</v>
      </c>
    </row>
    <row r="28" spans="1:9" x14ac:dyDescent="0.2">
      <c r="A28" s="236"/>
      <c r="B28" s="186" t="s">
        <v>49</v>
      </c>
      <c r="C28" s="187">
        <v>22.9</v>
      </c>
      <c r="D28" s="188">
        <v>105.1</v>
      </c>
      <c r="E28" s="188">
        <v>52.4</v>
      </c>
      <c r="F28" s="188">
        <v>103.00961531400679</v>
      </c>
      <c r="G28" s="173">
        <f t="shared" si="1"/>
        <v>0.9801105167840799</v>
      </c>
      <c r="H28" s="173">
        <f t="shared" si="0"/>
        <v>1.9658323533207405</v>
      </c>
      <c r="I28" s="189">
        <v>85.8</v>
      </c>
    </row>
    <row r="29" spans="1:9" x14ac:dyDescent="0.2">
      <c r="A29" s="236"/>
      <c r="B29" s="186" t="s">
        <v>123</v>
      </c>
      <c r="C29" s="187">
        <v>46.122222222222213</v>
      </c>
      <c r="D29" s="188">
        <v>775.68333333333328</v>
      </c>
      <c r="E29" s="188">
        <v>697.98333333333335</v>
      </c>
      <c r="F29" s="188">
        <v>1193.6801281253497</v>
      </c>
      <c r="G29" s="173">
        <f t="shared" si="1"/>
        <v>1.5388755653621751</v>
      </c>
      <c r="H29" s="173">
        <f t="shared" si="0"/>
        <v>1.7101842853821958</v>
      </c>
      <c r="I29" s="189">
        <v>1056.1111111111109</v>
      </c>
    </row>
    <row r="30" spans="1:9" x14ac:dyDescent="0.2">
      <c r="A30" s="236" t="s">
        <v>15</v>
      </c>
      <c r="B30" s="186" t="s">
        <v>41</v>
      </c>
      <c r="C30" s="187">
        <v>1.0869565217391304</v>
      </c>
      <c r="D30" s="190"/>
      <c r="E30" s="190"/>
      <c r="F30" s="190"/>
      <c r="G30" s="173" t="str">
        <f t="shared" si="1"/>
        <v/>
      </c>
      <c r="H30" s="173" t="str">
        <f t="shared" si="0"/>
        <v/>
      </c>
      <c r="I30" s="191"/>
    </row>
    <row r="31" spans="1:9" x14ac:dyDescent="0.2">
      <c r="A31" s="236"/>
      <c r="B31" s="186" t="s">
        <v>44</v>
      </c>
      <c r="C31" s="187">
        <v>2.1111111111111112</v>
      </c>
      <c r="D31" s="188">
        <v>0.34027777777777779</v>
      </c>
      <c r="E31" s="188">
        <v>0.34027777777777779</v>
      </c>
      <c r="F31" s="188">
        <v>0.5805555555555556</v>
      </c>
      <c r="G31" s="173">
        <f t="shared" si="1"/>
        <v>1.7061224489795919</v>
      </c>
      <c r="H31" s="173">
        <f t="shared" si="0"/>
        <v>1.7061224489795919</v>
      </c>
      <c r="I31" s="189">
        <v>0.44444444444444448</v>
      </c>
    </row>
    <row r="32" spans="1:9" x14ac:dyDescent="0.2">
      <c r="A32" s="236"/>
      <c r="B32" s="186" t="s">
        <v>45</v>
      </c>
      <c r="C32" s="187">
        <v>1.1052631578947369</v>
      </c>
      <c r="D32" s="188">
        <v>1.1052631578947369</v>
      </c>
      <c r="E32" s="188">
        <v>1.1052631578947369</v>
      </c>
      <c r="F32" s="188">
        <v>1.1052631578947369</v>
      </c>
      <c r="G32" s="173">
        <f t="shared" si="1"/>
        <v>1</v>
      </c>
      <c r="H32" s="173">
        <f t="shared" si="0"/>
        <v>1</v>
      </c>
      <c r="I32" s="189">
        <v>1.05</v>
      </c>
    </row>
    <row r="33" spans="1:9" x14ac:dyDescent="0.2">
      <c r="A33" s="236"/>
      <c r="B33" s="186" t="s">
        <v>46</v>
      </c>
      <c r="C33" s="187">
        <v>1</v>
      </c>
      <c r="D33" s="188">
        <v>1</v>
      </c>
      <c r="E33" s="188">
        <v>1</v>
      </c>
      <c r="F33" s="188">
        <v>2</v>
      </c>
      <c r="G33" s="173">
        <f t="shared" si="1"/>
        <v>2</v>
      </c>
      <c r="H33" s="173">
        <f t="shared" si="0"/>
        <v>2</v>
      </c>
      <c r="I33" s="189">
        <v>1.75</v>
      </c>
    </row>
    <row r="34" spans="1:9" x14ac:dyDescent="0.2">
      <c r="A34" s="236"/>
      <c r="B34" s="186" t="s">
        <v>68</v>
      </c>
      <c r="C34" s="187">
        <v>1</v>
      </c>
      <c r="D34" s="188">
        <v>0.5</v>
      </c>
      <c r="E34" s="188">
        <v>0.5</v>
      </c>
      <c r="F34" s="188">
        <v>1</v>
      </c>
      <c r="G34" s="173">
        <f t="shared" si="1"/>
        <v>2</v>
      </c>
      <c r="H34" s="173">
        <f t="shared" si="0"/>
        <v>2</v>
      </c>
      <c r="I34" s="189">
        <v>0.95</v>
      </c>
    </row>
    <row r="35" spans="1:9" x14ac:dyDescent="0.2">
      <c r="A35" s="236"/>
      <c r="B35" s="186" t="s">
        <v>48</v>
      </c>
      <c r="C35" s="187">
        <v>3.6010101010101012</v>
      </c>
      <c r="D35" s="188">
        <v>4.2121212121212128</v>
      </c>
      <c r="E35" s="188">
        <v>4.2121212121212128</v>
      </c>
      <c r="F35" s="188">
        <v>0.82803030303030312</v>
      </c>
      <c r="G35" s="173">
        <f t="shared" si="1"/>
        <v>0.19658273381294963</v>
      </c>
      <c r="H35" s="173">
        <f t="shared" si="0"/>
        <v>0.19658273381294963</v>
      </c>
      <c r="I35" s="189">
        <v>0.53686868686868694</v>
      </c>
    </row>
    <row r="36" spans="1:9" x14ac:dyDescent="0.2">
      <c r="A36" s="236"/>
      <c r="B36" s="186" t="s">
        <v>49</v>
      </c>
      <c r="C36" s="187">
        <v>3</v>
      </c>
      <c r="D36" s="188">
        <v>3</v>
      </c>
      <c r="E36" s="188">
        <v>3</v>
      </c>
      <c r="F36" s="188">
        <v>0.7</v>
      </c>
      <c r="G36" s="173">
        <f t="shared" si="1"/>
        <v>0.23333333333333331</v>
      </c>
      <c r="H36" s="173">
        <f t="shared" si="0"/>
        <v>0.23333333333333331</v>
      </c>
      <c r="I36" s="189">
        <v>0.1</v>
      </c>
    </row>
    <row r="37" spans="1:9" x14ac:dyDescent="0.2">
      <c r="A37" s="236"/>
      <c r="B37" s="186" t="s">
        <v>123</v>
      </c>
      <c r="C37" s="187">
        <v>12.904340891755082</v>
      </c>
      <c r="D37" s="188">
        <v>10.157662147793729</v>
      </c>
      <c r="E37" s="188">
        <v>10.157662147793729</v>
      </c>
      <c r="F37" s="188">
        <v>6.2138490164805962</v>
      </c>
      <c r="G37" s="173">
        <f t="shared" si="1"/>
        <v>0.61174007621726822</v>
      </c>
      <c r="H37" s="173">
        <f t="shared" si="0"/>
        <v>0.61174007621726822</v>
      </c>
      <c r="I37" s="189">
        <v>4.8313131313131308</v>
      </c>
    </row>
    <row r="38" spans="1:9" x14ac:dyDescent="0.2">
      <c r="A38" s="236" t="s">
        <v>16</v>
      </c>
      <c r="B38" s="186" t="s">
        <v>41</v>
      </c>
      <c r="C38" s="187">
        <v>50.074729596853494</v>
      </c>
      <c r="D38" s="188">
        <v>6747.443880902134</v>
      </c>
      <c r="E38" s="188">
        <v>6747.443880902134</v>
      </c>
      <c r="F38" s="188">
        <v>47494.509238013066</v>
      </c>
      <c r="G38" s="173">
        <f t="shared" si="1"/>
        <v>7.0388891076872575</v>
      </c>
      <c r="H38" s="173">
        <f t="shared" si="0"/>
        <v>7.0388891076872575</v>
      </c>
      <c r="I38" s="189">
        <v>47397.842571346402</v>
      </c>
    </row>
    <row r="39" spans="1:9" x14ac:dyDescent="0.2">
      <c r="A39" s="236"/>
      <c r="B39" s="186" t="s">
        <v>42</v>
      </c>
      <c r="C39" s="187">
        <v>2</v>
      </c>
      <c r="D39" s="188">
        <v>728</v>
      </c>
      <c r="E39" s="188">
        <v>728</v>
      </c>
      <c r="F39" s="188">
        <v>1945</v>
      </c>
      <c r="G39" s="173">
        <f t="shared" si="1"/>
        <v>2.6717032967032965</v>
      </c>
      <c r="H39" s="173">
        <f t="shared" si="0"/>
        <v>2.6717032967032965</v>
      </c>
      <c r="I39" s="189">
        <v>1855</v>
      </c>
    </row>
    <row r="40" spans="1:9" x14ac:dyDescent="0.2">
      <c r="A40" s="236"/>
      <c r="B40" s="186" t="s">
        <v>43</v>
      </c>
      <c r="C40" s="187">
        <v>1.0666666666666667</v>
      </c>
      <c r="D40" s="188">
        <v>117.33333333333331</v>
      </c>
      <c r="E40" s="188">
        <v>117.33333333333331</v>
      </c>
      <c r="F40" s="188">
        <v>528</v>
      </c>
      <c r="G40" s="173">
        <f t="shared" si="1"/>
        <v>4.5000000000000009</v>
      </c>
      <c r="H40" s="173">
        <f t="shared" si="0"/>
        <v>4.5000000000000009</v>
      </c>
      <c r="I40" s="189">
        <v>528</v>
      </c>
    </row>
    <row r="41" spans="1:9" x14ac:dyDescent="0.2">
      <c r="A41" s="236"/>
      <c r="B41" s="186" t="s">
        <v>7</v>
      </c>
      <c r="C41" s="187">
        <v>10.607070707070706</v>
      </c>
      <c r="D41" s="188">
        <v>2783.8969696969693</v>
      </c>
      <c r="E41" s="188">
        <v>2783.8969696969693</v>
      </c>
      <c r="F41" s="188">
        <v>19181.978585858582</v>
      </c>
      <c r="G41" s="173">
        <f t="shared" si="1"/>
        <v>6.8903335125748439</v>
      </c>
      <c r="H41" s="173">
        <f t="shared" si="0"/>
        <v>6.8903335125748439</v>
      </c>
      <c r="I41" s="189">
        <v>19156.423030303027</v>
      </c>
    </row>
    <row r="42" spans="1:9" x14ac:dyDescent="0.2">
      <c r="A42" s="236"/>
      <c r="B42" s="186" t="s">
        <v>48</v>
      </c>
      <c r="C42" s="187">
        <v>14</v>
      </c>
      <c r="D42" s="188">
        <v>1770</v>
      </c>
      <c r="E42" s="188">
        <v>1770</v>
      </c>
      <c r="F42" s="188">
        <v>12510</v>
      </c>
      <c r="G42" s="173">
        <f t="shared" si="1"/>
        <v>7.0677966101694913</v>
      </c>
      <c r="H42" s="173">
        <f t="shared" si="0"/>
        <v>7.0677966101694913</v>
      </c>
      <c r="I42" s="189">
        <v>12365</v>
      </c>
    </row>
    <row r="43" spans="1:9" x14ac:dyDescent="0.2">
      <c r="A43" s="236"/>
      <c r="B43" s="186" t="s">
        <v>123</v>
      </c>
      <c r="C43" s="187">
        <v>77.748466970590854</v>
      </c>
      <c r="D43" s="188">
        <v>12146.674183932435</v>
      </c>
      <c r="E43" s="188">
        <v>12146.674183932435</v>
      </c>
      <c r="F43" s="188">
        <v>81659.487823871634</v>
      </c>
      <c r="G43" s="173">
        <f t="shared" si="1"/>
        <v>6.7227857261447275</v>
      </c>
      <c r="H43" s="173">
        <f t="shared" si="0"/>
        <v>6.7227857261447275</v>
      </c>
      <c r="I43" s="189">
        <v>81302.265601649429</v>
      </c>
    </row>
    <row r="44" spans="1:9" x14ac:dyDescent="0.2">
      <c r="A44" s="236" t="s">
        <v>17</v>
      </c>
      <c r="B44" s="186" t="s">
        <v>41</v>
      </c>
      <c r="C44" s="187">
        <v>3.1739130434782608</v>
      </c>
      <c r="D44" s="188">
        <v>263.56521739130437</v>
      </c>
      <c r="E44" s="188">
        <v>263.56521739130437</v>
      </c>
      <c r="F44" s="188">
        <v>2036.7826086956522</v>
      </c>
      <c r="G44" s="173">
        <f t="shared" si="1"/>
        <v>7.7278126031012864</v>
      </c>
      <c r="H44" s="173">
        <f t="shared" si="0"/>
        <v>7.7278126031012864</v>
      </c>
      <c r="I44" s="189">
        <v>2036.7826086956522</v>
      </c>
    </row>
    <row r="45" spans="1:9" x14ac:dyDescent="0.2">
      <c r="A45" s="236"/>
      <c r="B45" s="186" t="s">
        <v>68</v>
      </c>
      <c r="C45" s="187">
        <v>1</v>
      </c>
      <c r="D45" s="188">
        <v>1</v>
      </c>
      <c r="E45" s="188">
        <v>1</v>
      </c>
      <c r="F45" s="188">
        <v>0.75</v>
      </c>
      <c r="G45" s="173">
        <f t="shared" si="1"/>
        <v>0.75</v>
      </c>
      <c r="H45" s="173">
        <f t="shared" si="0"/>
        <v>0.75</v>
      </c>
      <c r="I45" s="189">
        <v>0.75</v>
      </c>
    </row>
    <row r="46" spans="1:9" x14ac:dyDescent="0.2">
      <c r="A46" s="236"/>
      <c r="B46" s="186" t="s">
        <v>48</v>
      </c>
      <c r="C46" s="187">
        <v>6.3787878787878789</v>
      </c>
      <c r="D46" s="188">
        <v>596.93939393939399</v>
      </c>
      <c r="E46" s="188">
        <v>596.93939393939399</v>
      </c>
      <c r="F46" s="188">
        <v>3173.6363636363635</v>
      </c>
      <c r="G46" s="173">
        <f t="shared" si="1"/>
        <v>5.3165135286055119</v>
      </c>
      <c r="H46" s="173">
        <f t="shared" si="0"/>
        <v>5.3165135286055119</v>
      </c>
      <c r="I46" s="189">
        <v>3173.6363636363635</v>
      </c>
    </row>
    <row r="47" spans="1:9" x14ac:dyDescent="0.2">
      <c r="A47" s="236"/>
      <c r="B47" s="186" t="s">
        <v>123</v>
      </c>
      <c r="C47" s="187">
        <v>10.552700922266141</v>
      </c>
      <c r="D47" s="188">
        <v>861.50461133069825</v>
      </c>
      <c r="E47" s="188">
        <v>861.50461133069825</v>
      </c>
      <c r="F47" s="188">
        <v>5211.168972332016</v>
      </c>
      <c r="G47" s="173">
        <f t="shared" si="1"/>
        <v>6.0489159359028086</v>
      </c>
      <c r="H47" s="173">
        <f t="shared" si="0"/>
        <v>6.0489159359028086</v>
      </c>
      <c r="I47" s="189">
        <v>5211.168972332016</v>
      </c>
    </row>
    <row r="48" spans="1:9" x14ac:dyDescent="0.2">
      <c r="A48" s="236" t="s">
        <v>72</v>
      </c>
      <c r="B48" s="186" t="s">
        <v>41</v>
      </c>
      <c r="C48" s="187">
        <v>25.75270764648042</v>
      </c>
      <c r="D48" s="188">
        <v>924.5701059922493</v>
      </c>
      <c r="E48" s="188">
        <v>921.70779469604975</v>
      </c>
      <c r="F48" s="188">
        <v>2415.4564957487419</v>
      </c>
      <c r="G48" s="173">
        <f t="shared" si="1"/>
        <v>2.6125184884238415</v>
      </c>
      <c r="H48" s="173">
        <f t="shared" si="0"/>
        <v>2.6206315164615521</v>
      </c>
      <c r="I48" s="189">
        <v>2406.2073774509799</v>
      </c>
    </row>
    <row r="49" spans="1:9" x14ac:dyDescent="0.2">
      <c r="A49" s="236"/>
      <c r="B49" s="186" t="s">
        <v>42</v>
      </c>
      <c r="C49" s="187">
        <v>16</v>
      </c>
      <c r="D49" s="188">
        <v>55</v>
      </c>
      <c r="E49" s="188">
        <v>37.5</v>
      </c>
      <c r="F49" s="188">
        <v>32.716666656732556</v>
      </c>
      <c r="G49" s="173">
        <f t="shared" si="1"/>
        <v>0.59484848466786466</v>
      </c>
      <c r="H49" s="173">
        <f t="shared" si="0"/>
        <v>0.87244444417953482</v>
      </c>
      <c r="I49" s="189">
        <v>27.2</v>
      </c>
    </row>
    <row r="50" spans="1:9" x14ac:dyDescent="0.2">
      <c r="A50" s="236"/>
      <c r="B50" s="186" t="s">
        <v>43</v>
      </c>
      <c r="C50" s="187">
        <v>12.355769230769232</v>
      </c>
      <c r="D50" s="188">
        <v>8.3937500000000007</v>
      </c>
      <c r="E50" s="188">
        <v>7.1437500000000016</v>
      </c>
      <c r="F50" s="188">
        <v>6.2149679437508949</v>
      </c>
      <c r="G50" s="173">
        <f t="shared" si="1"/>
        <v>0.74042804988841626</v>
      </c>
      <c r="H50" s="173">
        <f t="shared" si="0"/>
        <v>0.86998676377965267</v>
      </c>
      <c r="I50" s="189">
        <v>1.7985576923076922</v>
      </c>
    </row>
    <row r="51" spans="1:9" x14ac:dyDescent="0.2">
      <c r="A51" s="236"/>
      <c r="B51" s="186" t="s">
        <v>44</v>
      </c>
      <c r="C51" s="187">
        <v>42.759462759462764</v>
      </c>
      <c r="D51" s="188">
        <v>53.814560439560445</v>
      </c>
      <c r="E51" s="188">
        <v>50.182615995116002</v>
      </c>
      <c r="F51" s="188">
        <v>26.937216117216114</v>
      </c>
      <c r="G51" s="173">
        <f t="shared" si="1"/>
        <v>0.50055627876900555</v>
      </c>
      <c r="H51" s="173">
        <f t="shared" si="0"/>
        <v>0.53678381612942949</v>
      </c>
      <c r="I51" s="189">
        <v>19.682991452991455</v>
      </c>
    </row>
    <row r="52" spans="1:9" x14ac:dyDescent="0.2">
      <c r="A52" s="236"/>
      <c r="B52" s="186" t="s">
        <v>7</v>
      </c>
      <c r="C52" s="187">
        <v>6.4959595959595955</v>
      </c>
      <c r="D52" s="188">
        <v>65.038797979797977</v>
      </c>
      <c r="E52" s="188">
        <v>64.775161616161611</v>
      </c>
      <c r="F52" s="188">
        <v>177.2790782807069</v>
      </c>
      <c r="G52" s="173">
        <f t="shared" si="1"/>
        <v>2.7257434606305675</v>
      </c>
      <c r="H52" s="173">
        <f t="shared" si="0"/>
        <v>2.736837297777968</v>
      </c>
      <c r="I52" s="189">
        <v>151.0685511347726</v>
      </c>
    </row>
    <row r="53" spans="1:9" x14ac:dyDescent="0.2">
      <c r="A53" s="236"/>
      <c r="B53" s="186" t="s">
        <v>45</v>
      </c>
      <c r="C53" s="187">
        <v>40.28654970760234</v>
      </c>
      <c r="D53" s="188">
        <v>227.1506140350877</v>
      </c>
      <c r="E53" s="188">
        <v>206.45061403508771</v>
      </c>
      <c r="F53" s="188">
        <v>182.76461987310682</v>
      </c>
      <c r="G53" s="173">
        <f t="shared" si="1"/>
        <v>0.80459663580251373</v>
      </c>
      <c r="H53" s="173">
        <f t="shared" si="0"/>
        <v>0.88527041068545675</v>
      </c>
      <c r="I53" s="189">
        <v>145.28040935672516</v>
      </c>
    </row>
    <row r="54" spans="1:9" x14ac:dyDescent="0.2">
      <c r="A54" s="236"/>
      <c r="B54" s="186" t="s">
        <v>46</v>
      </c>
      <c r="C54" s="187">
        <v>32.38502673796792</v>
      </c>
      <c r="D54" s="188">
        <v>143.38903743315507</v>
      </c>
      <c r="E54" s="188">
        <v>142.11631016042776</v>
      </c>
      <c r="F54" s="188">
        <v>100.43748663101603</v>
      </c>
      <c r="G54" s="173">
        <f t="shared" si="1"/>
        <v>0.70045443102885641</v>
      </c>
      <c r="H54" s="173">
        <f t="shared" si="0"/>
        <v>0.70672737363950233</v>
      </c>
      <c r="I54" s="189">
        <v>65.044331550802141</v>
      </c>
    </row>
    <row r="55" spans="1:9" x14ac:dyDescent="0.2">
      <c r="A55" s="236"/>
      <c r="B55" s="186" t="s">
        <v>68</v>
      </c>
      <c r="C55" s="187">
        <v>35</v>
      </c>
      <c r="D55" s="188">
        <v>31.962500000000002</v>
      </c>
      <c r="E55" s="188">
        <v>29.712499999999999</v>
      </c>
      <c r="F55" s="188">
        <v>20.014999985098836</v>
      </c>
      <c r="G55" s="173">
        <f t="shared" si="1"/>
        <v>0.62620258068357715</v>
      </c>
      <c r="H55" s="173">
        <f t="shared" si="0"/>
        <v>0.67362221237185815</v>
      </c>
      <c r="I55" s="189">
        <v>13.875</v>
      </c>
    </row>
    <row r="56" spans="1:9" x14ac:dyDescent="0.2">
      <c r="A56" s="236"/>
      <c r="B56" s="186" t="s">
        <v>48</v>
      </c>
      <c r="C56" s="187">
        <v>17.757575757575758</v>
      </c>
      <c r="D56" s="188">
        <v>31.15909090909091</v>
      </c>
      <c r="E56" s="188">
        <v>30.239393939393942</v>
      </c>
      <c r="F56" s="188">
        <v>20.309848479881435</v>
      </c>
      <c r="G56" s="173">
        <f t="shared" si="1"/>
        <v>0.65181132977008249</v>
      </c>
      <c r="H56" s="173">
        <f t="shared" si="0"/>
        <v>0.67163543424800809</v>
      </c>
      <c r="I56" s="189">
        <v>14.925757575757574</v>
      </c>
    </row>
    <row r="57" spans="1:9" x14ac:dyDescent="0.2">
      <c r="A57" s="236"/>
      <c r="B57" s="186" t="s">
        <v>49</v>
      </c>
      <c r="C57" s="187">
        <v>4</v>
      </c>
      <c r="D57" s="188">
        <v>3.1012499999999998</v>
      </c>
      <c r="E57" s="188">
        <v>2.6012499999999998</v>
      </c>
      <c r="F57" s="188">
        <v>1.325</v>
      </c>
      <c r="G57" s="173">
        <f t="shared" si="1"/>
        <v>0.42724707779121324</v>
      </c>
      <c r="H57" s="173">
        <f t="shared" si="0"/>
        <v>0.50937049495434894</v>
      </c>
      <c r="I57" s="189">
        <v>0.65</v>
      </c>
    </row>
    <row r="58" spans="1:9" x14ac:dyDescent="0.2">
      <c r="A58" s="236"/>
      <c r="B58" s="186" t="s">
        <v>123</v>
      </c>
      <c r="C58" s="187">
        <v>232.79305143581803</v>
      </c>
      <c r="D58" s="188">
        <v>1543.5797067889416</v>
      </c>
      <c r="E58" s="188">
        <v>1492.4293904422366</v>
      </c>
      <c r="F58" s="188">
        <v>2983.4563797162509</v>
      </c>
      <c r="G58" s="173">
        <f t="shared" si="1"/>
        <v>1.9328165345750998</v>
      </c>
      <c r="H58" s="173">
        <f t="shared" si="0"/>
        <v>1.9990603232707669</v>
      </c>
      <c r="I58" s="189">
        <v>2845.7329762143363</v>
      </c>
    </row>
    <row r="59" spans="1:9" x14ac:dyDescent="0.2">
      <c r="A59" s="236" t="s">
        <v>73</v>
      </c>
      <c r="B59" s="186" t="s">
        <v>41</v>
      </c>
      <c r="C59" s="187">
        <v>25.725741518230986</v>
      </c>
      <c r="D59" s="188">
        <v>220.71114137507641</v>
      </c>
      <c r="E59" s="188">
        <v>198.46178076126563</v>
      </c>
      <c r="F59" s="188">
        <v>331.75556004288984</v>
      </c>
      <c r="G59" s="173">
        <f t="shared" si="1"/>
        <v>1.5031210385483196</v>
      </c>
      <c r="H59" s="173">
        <f t="shared" si="0"/>
        <v>1.6716345019697594</v>
      </c>
      <c r="I59" s="189">
        <v>321.81151885340518</v>
      </c>
    </row>
    <row r="60" spans="1:9" x14ac:dyDescent="0.2">
      <c r="A60" s="236"/>
      <c r="B60" s="186" t="s">
        <v>42</v>
      </c>
      <c r="C60" s="187">
        <v>1</v>
      </c>
      <c r="D60" s="188">
        <v>0.5</v>
      </c>
      <c r="E60" s="188">
        <v>0.5</v>
      </c>
      <c r="F60" s="188">
        <v>2</v>
      </c>
      <c r="G60" s="173">
        <f t="shared" si="1"/>
        <v>4</v>
      </c>
      <c r="H60" s="173">
        <f t="shared" si="0"/>
        <v>4</v>
      </c>
      <c r="I60" s="189">
        <v>1.6000000238418579</v>
      </c>
    </row>
    <row r="61" spans="1:9" x14ac:dyDescent="0.2">
      <c r="A61" s="236"/>
      <c r="B61" s="186" t="s">
        <v>43</v>
      </c>
      <c r="C61" s="187">
        <v>2</v>
      </c>
      <c r="D61" s="188">
        <v>1.125</v>
      </c>
      <c r="E61" s="188">
        <v>1</v>
      </c>
      <c r="F61" s="188">
        <v>0.30000000074505806</v>
      </c>
      <c r="G61" s="173">
        <f t="shared" si="1"/>
        <v>0.26666666732894051</v>
      </c>
      <c r="H61" s="173">
        <f t="shared" si="0"/>
        <v>0.30000000074505806</v>
      </c>
      <c r="I61" s="189">
        <v>0.2</v>
      </c>
    </row>
    <row r="62" spans="1:9" x14ac:dyDescent="0.2">
      <c r="A62" s="236"/>
      <c r="B62" s="186" t="s">
        <v>7</v>
      </c>
      <c r="C62" s="187">
        <v>1.0545454545454545</v>
      </c>
      <c r="D62" s="188">
        <v>5.8</v>
      </c>
      <c r="E62" s="188">
        <v>5.8</v>
      </c>
      <c r="F62" s="188">
        <v>1.3709090909090909</v>
      </c>
      <c r="G62" s="173">
        <f t="shared" si="1"/>
        <v>0.23636363636363636</v>
      </c>
      <c r="H62" s="173">
        <f t="shared" si="0"/>
        <v>0.23636363636363636</v>
      </c>
      <c r="I62" s="189">
        <v>0.31636363636363635</v>
      </c>
    </row>
    <row r="63" spans="1:9" x14ac:dyDescent="0.2">
      <c r="A63" s="236"/>
      <c r="B63" s="186" t="s">
        <v>68</v>
      </c>
      <c r="C63" s="187">
        <v>5</v>
      </c>
      <c r="D63" s="188">
        <v>3.56</v>
      </c>
      <c r="E63" s="188">
        <v>3.2475000000000001</v>
      </c>
      <c r="F63" s="188">
        <v>2.2000000014901158</v>
      </c>
      <c r="G63" s="173">
        <f t="shared" si="1"/>
        <v>0.61797752850845944</v>
      </c>
      <c r="H63" s="173">
        <f t="shared" si="0"/>
        <v>0.67744418829564768</v>
      </c>
      <c r="I63" s="189">
        <v>1</v>
      </c>
    </row>
    <row r="64" spans="1:9" x14ac:dyDescent="0.2">
      <c r="A64" s="236"/>
      <c r="B64" s="186" t="s">
        <v>48</v>
      </c>
      <c r="C64" s="187">
        <v>58.781783350748867</v>
      </c>
      <c r="D64" s="188">
        <v>139.21498345524208</v>
      </c>
      <c r="E64" s="188">
        <v>128.6251062347614</v>
      </c>
      <c r="F64" s="188">
        <v>49.342524420491529</v>
      </c>
      <c r="G64" s="173">
        <f t="shared" si="1"/>
        <v>0.35443400700008171</v>
      </c>
      <c r="H64" s="173">
        <f t="shared" si="0"/>
        <v>0.38361503337018454</v>
      </c>
      <c r="I64" s="189">
        <v>28.769689037407971</v>
      </c>
    </row>
    <row r="65" spans="1:9" x14ac:dyDescent="0.2">
      <c r="A65" s="236"/>
      <c r="B65" s="186" t="s">
        <v>123</v>
      </c>
      <c r="C65" s="187">
        <v>93.562070323525305</v>
      </c>
      <c r="D65" s="188">
        <v>370.91112483031844</v>
      </c>
      <c r="E65" s="188">
        <v>337.6343869960271</v>
      </c>
      <c r="F65" s="188">
        <v>386.96899355652562</v>
      </c>
      <c r="G65" s="173">
        <f t="shared" si="1"/>
        <v>1.0432930361243633</v>
      </c>
      <c r="H65" s="173">
        <f t="shared" si="0"/>
        <v>1.1461184300551681</v>
      </c>
      <c r="I65" s="189">
        <v>353.69757155101854</v>
      </c>
    </row>
    <row r="66" spans="1:9" x14ac:dyDescent="0.2">
      <c r="A66" s="236" t="s">
        <v>74</v>
      </c>
      <c r="B66" s="186" t="s">
        <v>41</v>
      </c>
      <c r="C66" s="187">
        <v>454.1714375438516</v>
      </c>
      <c r="D66" s="188">
        <v>10811.091623418119</v>
      </c>
      <c r="E66" s="188">
        <v>10648.816123606095</v>
      </c>
      <c r="F66" s="188">
        <v>27387.561596908654</v>
      </c>
      <c r="G66" s="173">
        <f t="shared" si="1"/>
        <v>2.5332836452503944</v>
      </c>
      <c r="H66" s="173">
        <f t="shared" si="0"/>
        <v>2.5718879243483626</v>
      </c>
      <c r="I66" s="189">
        <v>25406.954642566052</v>
      </c>
    </row>
    <row r="67" spans="1:9" x14ac:dyDescent="0.2">
      <c r="A67" s="236"/>
      <c r="B67" s="186" t="s">
        <v>42</v>
      </c>
      <c r="C67" s="187">
        <v>275.26086956521743</v>
      </c>
      <c r="D67" s="188">
        <v>16078.615</v>
      </c>
      <c r="E67" s="188">
        <v>15981.715000000002</v>
      </c>
      <c r="F67" s="188">
        <v>38734.437391304353</v>
      </c>
      <c r="G67" s="173">
        <f t="shared" si="1"/>
        <v>2.4090655439728081</v>
      </c>
      <c r="H67" s="173">
        <f t="shared" ref="H67:H119" si="2">IFERROR($F67/E67,"")</f>
        <v>2.4236721397737568</v>
      </c>
      <c r="I67" s="189">
        <v>34692.30849215715</v>
      </c>
    </row>
    <row r="68" spans="1:9" x14ac:dyDescent="0.2">
      <c r="A68" s="236"/>
      <c r="B68" s="186" t="s">
        <v>43</v>
      </c>
      <c r="C68" s="187">
        <v>84.345512820512837</v>
      </c>
      <c r="D68" s="188">
        <v>575.76596153846151</v>
      </c>
      <c r="E68" s="188">
        <v>556.66846153846154</v>
      </c>
      <c r="F68" s="188">
        <v>1060.8396153846152</v>
      </c>
      <c r="G68" s="173">
        <f t="shared" ref="G68:G119" si="3">IFERROR($F68/D68,"")</f>
        <v>1.8424840755608829</v>
      </c>
      <c r="H68" s="173">
        <f t="shared" si="2"/>
        <v>1.9056937633089157</v>
      </c>
      <c r="I68" s="189">
        <v>1001.2691153358954</v>
      </c>
    </row>
    <row r="69" spans="1:9" x14ac:dyDescent="0.2">
      <c r="A69" s="236"/>
      <c r="B69" s="186" t="s">
        <v>44</v>
      </c>
      <c r="C69" s="187">
        <v>11.349206349206348</v>
      </c>
      <c r="D69" s="188">
        <v>236.34920634920633</v>
      </c>
      <c r="E69" s="188">
        <v>233.96920634920633</v>
      </c>
      <c r="F69" s="188">
        <v>683.29761904761904</v>
      </c>
      <c r="G69" s="173">
        <f t="shared" si="3"/>
        <v>2.8910510409670924</v>
      </c>
      <c r="H69" s="173">
        <f t="shared" si="2"/>
        <v>2.9204596182105096</v>
      </c>
      <c r="I69" s="189">
        <v>624.58571271215169</v>
      </c>
    </row>
    <row r="70" spans="1:9" x14ac:dyDescent="0.2">
      <c r="A70" s="236"/>
      <c r="B70" s="186" t="s">
        <v>7</v>
      </c>
      <c r="C70" s="187">
        <v>29.879797979797978</v>
      </c>
      <c r="D70" s="188">
        <v>3998.1789141414133</v>
      </c>
      <c r="E70" s="188">
        <v>3982.1243686868684</v>
      </c>
      <c r="F70" s="188">
        <v>9484.7000000000007</v>
      </c>
      <c r="G70" s="173">
        <f t="shared" si="3"/>
        <v>2.3722550200174788</v>
      </c>
      <c r="H70" s="173">
        <f t="shared" si="2"/>
        <v>2.3818191301563099</v>
      </c>
      <c r="I70" s="189">
        <v>9319.2661595796708</v>
      </c>
    </row>
    <row r="71" spans="1:9" x14ac:dyDescent="0.2">
      <c r="A71" s="236"/>
      <c r="B71" s="186" t="s">
        <v>45</v>
      </c>
      <c r="C71" s="187">
        <v>8.7602339181286553</v>
      </c>
      <c r="D71" s="188">
        <v>123.57309941520471</v>
      </c>
      <c r="E71" s="188">
        <v>123.57309941520471</v>
      </c>
      <c r="F71" s="188">
        <v>180.63450292397664</v>
      </c>
      <c r="G71" s="173">
        <f t="shared" si="3"/>
        <v>1.461762339690502</v>
      </c>
      <c r="H71" s="173">
        <f t="shared" si="2"/>
        <v>1.461762339690502</v>
      </c>
      <c r="I71" s="189">
        <v>168.64181286549712</v>
      </c>
    </row>
    <row r="72" spans="1:9" x14ac:dyDescent="0.2">
      <c r="A72" s="236"/>
      <c r="B72" s="186" t="s">
        <v>46</v>
      </c>
      <c r="C72" s="187">
        <v>9.9358288770053473</v>
      </c>
      <c r="D72" s="188">
        <v>71.689839572192511</v>
      </c>
      <c r="E72" s="188">
        <v>69.689839572192511</v>
      </c>
      <c r="F72" s="188">
        <v>55.205882352941174</v>
      </c>
      <c r="G72" s="173">
        <f t="shared" si="3"/>
        <v>0.77006564224973895</v>
      </c>
      <c r="H72" s="173">
        <f t="shared" si="2"/>
        <v>0.79216543891958258</v>
      </c>
      <c r="I72" s="189">
        <v>50.312566844919786</v>
      </c>
    </row>
    <row r="73" spans="1:9" x14ac:dyDescent="0.2">
      <c r="A73" s="236"/>
      <c r="B73" s="186" t="s">
        <v>68</v>
      </c>
      <c r="C73" s="187">
        <v>214</v>
      </c>
      <c r="D73" s="188">
        <v>2612.4499999999998</v>
      </c>
      <c r="E73" s="188">
        <v>2510.5100000000002</v>
      </c>
      <c r="F73" s="188">
        <v>4200.0500000000011</v>
      </c>
      <c r="G73" s="173">
        <f t="shared" si="3"/>
        <v>1.6077054106298689</v>
      </c>
      <c r="H73" s="173">
        <f t="shared" si="2"/>
        <v>1.6729867636456341</v>
      </c>
      <c r="I73" s="189">
        <v>3901.0949997991324</v>
      </c>
    </row>
    <row r="74" spans="1:9" x14ac:dyDescent="0.2">
      <c r="A74" s="236"/>
      <c r="B74" s="186" t="s">
        <v>48</v>
      </c>
      <c r="C74" s="187">
        <v>21</v>
      </c>
      <c r="D74" s="188">
        <v>2890.8</v>
      </c>
      <c r="E74" s="188">
        <v>2885.8</v>
      </c>
      <c r="F74" s="188">
        <v>8217.85</v>
      </c>
      <c r="G74" s="173">
        <f t="shared" si="3"/>
        <v>2.842759789677598</v>
      </c>
      <c r="H74" s="173">
        <f t="shared" si="2"/>
        <v>2.8476852172707741</v>
      </c>
      <c r="I74" s="189">
        <v>8035.0999996066093</v>
      </c>
    </row>
    <row r="75" spans="1:9" x14ac:dyDescent="0.2">
      <c r="A75" s="236"/>
      <c r="B75" s="186" t="s">
        <v>49</v>
      </c>
      <c r="C75" s="187">
        <v>27.857142857142854</v>
      </c>
      <c r="D75" s="188">
        <v>428.3</v>
      </c>
      <c r="E75" s="188">
        <v>404.3</v>
      </c>
      <c r="F75" s="188">
        <v>372.46428571428567</v>
      </c>
      <c r="G75" s="173">
        <f t="shared" si="3"/>
        <v>0.8696341015976784</v>
      </c>
      <c r="H75" s="173">
        <f t="shared" si="2"/>
        <v>0.92125719939224748</v>
      </c>
      <c r="I75" s="189">
        <v>317.52857141835352</v>
      </c>
    </row>
    <row r="76" spans="1:9" x14ac:dyDescent="0.2">
      <c r="A76" s="236"/>
      <c r="B76" s="186" t="s">
        <v>123</v>
      </c>
      <c r="C76" s="187">
        <v>1136.5600299108632</v>
      </c>
      <c r="D76" s="188">
        <v>37826.813644434602</v>
      </c>
      <c r="E76" s="188">
        <v>37397.166099168011</v>
      </c>
      <c r="F76" s="188">
        <v>90377.040893636484</v>
      </c>
      <c r="G76" s="173">
        <f t="shared" si="3"/>
        <v>2.3892321923587003</v>
      </c>
      <c r="H76" s="173">
        <f t="shared" si="2"/>
        <v>2.4166815382208102</v>
      </c>
      <c r="I76" s="189">
        <v>83517.062072885426</v>
      </c>
    </row>
    <row r="77" spans="1:9" x14ac:dyDescent="0.2">
      <c r="A77" s="236" t="s">
        <v>75</v>
      </c>
      <c r="B77" s="186" t="s">
        <v>41</v>
      </c>
      <c r="C77" s="187">
        <v>34.228116583301272</v>
      </c>
      <c r="D77" s="188">
        <v>29.215942670257789</v>
      </c>
      <c r="E77" s="188">
        <v>28.159942670257792</v>
      </c>
      <c r="F77" s="188">
        <v>205.13352371104267</v>
      </c>
      <c r="G77" s="173">
        <f t="shared" si="3"/>
        <v>7.0212871796148226</v>
      </c>
      <c r="H77" s="173">
        <f t="shared" si="2"/>
        <v>7.284585984889179</v>
      </c>
      <c r="I77" s="189">
        <v>162.36419463368645</v>
      </c>
    </row>
    <row r="78" spans="1:9" x14ac:dyDescent="0.2">
      <c r="A78" s="236"/>
      <c r="B78" s="186" t="s">
        <v>42</v>
      </c>
      <c r="C78" s="187">
        <v>31</v>
      </c>
      <c r="D78" s="188">
        <v>30.28</v>
      </c>
      <c r="E78" s="188">
        <v>30.28</v>
      </c>
      <c r="F78" s="188">
        <v>208.20000000000002</v>
      </c>
      <c r="G78" s="173">
        <f t="shared" si="3"/>
        <v>6.8758256274768828</v>
      </c>
      <c r="H78" s="173">
        <f t="shared" si="2"/>
        <v>6.8758256274768828</v>
      </c>
      <c r="I78" s="189">
        <v>176.69230778515339</v>
      </c>
    </row>
    <row r="79" spans="1:9" x14ac:dyDescent="0.2">
      <c r="A79" s="236"/>
      <c r="B79" s="186" t="s">
        <v>43</v>
      </c>
      <c r="C79" s="187">
        <v>15.353846153846153</v>
      </c>
      <c r="D79" s="188">
        <v>27.21407692307692</v>
      </c>
      <c r="E79" s="188">
        <v>27.21407692307692</v>
      </c>
      <c r="F79" s="188">
        <v>82.069230769230757</v>
      </c>
      <c r="G79" s="173">
        <f t="shared" si="3"/>
        <v>3.0156904090925791</v>
      </c>
      <c r="H79" s="173">
        <f t="shared" si="2"/>
        <v>3.0156904090925791</v>
      </c>
      <c r="I79" s="189">
        <v>63.673076923076934</v>
      </c>
    </row>
    <row r="80" spans="1:9" x14ac:dyDescent="0.2">
      <c r="A80" s="236"/>
      <c r="B80" s="186" t="s">
        <v>44</v>
      </c>
      <c r="C80" s="187">
        <v>27.523809523809526</v>
      </c>
      <c r="D80" s="188">
        <v>12.263888888888888</v>
      </c>
      <c r="E80" s="188">
        <v>12.263888888888888</v>
      </c>
      <c r="F80" s="188">
        <v>58.31269841269841</v>
      </c>
      <c r="G80" s="173">
        <f t="shared" si="3"/>
        <v>4.7548293156447183</v>
      </c>
      <c r="H80" s="173">
        <f t="shared" si="2"/>
        <v>4.7548293156447183</v>
      </c>
      <c r="I80" s="189">
        <v>36.148412698412699</v>
      </c>
    </row>
    <row r="81" spans="1:9" x14ac:dyDescent="0.2">
      <c r="A81" s="236"/>
      <c r="B81" s="186" t="s">
        <v>45</v>
      </c>
      <c r="C81" s="187">
        <v>6.5497076023391818</v>
      </c>
      <c r="D81" s="188">
        <v>7.1491228070175445</v>
      </c>
      <c r="E81" s="188">
        <v>6.8991228070175445</v>
      </c>
      <c r="F81" s="188">
        <v>29.597076023391811</v>
      </c>
      <c r="G81" s="173">
        <f t="shared" si="3"/>
        <v>4.1399591002044982</v>
      </c>
      <c r="H81" s="173">
        <f t="shared" si="2"/>
        <v>4.2899766899766894</v>
      </c>
      <c r="I81" s="189">
        <v>22.712550691345282</v>
      </c>
    </row>
    <row r="82" spans="1:9" x14ac:dyDescent="0.2">
      <c r="A82" s="236"/>
      <c r="B82" s="186" t="s">
        <v>46</v>
      </c>
      <c r="C82" s="187">
        <v>1.0588235294117647</v>
      </c>
      <c r="D82" s="188">
        <v>1.0588235294117647</v>
      </c>
      <c r="E82" s="188">
        <v>1.0588235294117647</v>
      </c>
      <c r="F82" s="188">
        <v>3.1764705882352944</v>
      </c>
      <c r="G82" s="173">
        <f t="shared" si="3"/>
        <v>3</v>
      </c>
      <c r="H82" s="173">
        <f t="shared" si="2"/>
        <v>3</v>
      </c>
      <c r="I82" s="189">
        <v>2.6470588235294117</v>
      </c>
    </row>
    <row r="83" spans="1:9" x14ac:dyDescent="0.2">
      <c r="A83" s="236"/>
      <c r="B83" s="186" t="s">
        <v>68</v>
      </c>
      <c r="C83" s="187">
        <v>32.000000000000007</v>
      </c>
      <c r="D83" s="188">
        <v>20.250000000000004</v>
      </c>
      <c r="E83" s="188">
        <v>18.75</v>
      </c>
      <c r="F83" s="188">
        <v>110.25</v>
      </c>
      <c r="G83" s="173">
        <f t="shared" si="3"/>
        <v>5.4444444444444438</v>
      </c>
      <c r="H83" s="173">
        <f t="shared" si="2"/>
        <v>5.88</v>
      </c>
      <c r="I83" s="189">
        <v>79.557692331075657</v>
      </c>
    </row>
    <row r="84" spans="1:9" x14ac:dyDescent="0.2">
      <c r="A84" s="236"/>
      <c r="B84" s="186" t="s">
        <v>48</v>
      </c>
      <c r="C84" s="187">
        <v>84.140020898641595</v>
      </c>
      <c r="D84" s="188">
        <v>289.94835830721001</v>
      </c>
      <c r="E84" s="188">
        <v>282.69078254963426</v>
      </c>
      <c r="F84" s="188">
        <v>395.61416509926858</v>
      </c>
      <c r="G84" s="173">
        <f t="shared" si="3"/>
        <v>1.3644297467623601</v>
      </c>
      <c r="H84" s="173">
        <f t="shared" si="2"/>
        <v>1.3994590185472617</v>
      </c>
      <c r="I84" s="189">
        <v>309.56455958982349</v>
      </c>
    </row>
    <row r="85" spans="1:9" x14ac:dyDescent="0.2">
      <c r="A85" s="236"/>
      <c r="B85" s="186" t="s">
        <v>49</v>
      </c>
      <c r="C85" s="187">
        <v>17.428571428571431</v>
      </c>
      <c r="D85" s="188">
        <v>15.598214285714285</v>
      </c>
      <c r="E85" s="188">
        <v>13.360714285714284</v>
      </c>
      <c r="F85" s="188">
        <v>64.514285714285705</v>
      </c>
      <c r="G85" s="173">
        <f t="shared" si="3"/>
        <v>4.1360045792787634</v>
      </c>
      <c r="H85" s="173">
        <f t="shared" si="2"/>
        <v>4.8286554397219996</v>
      </c>
      <c r="I85" s="189">
        <v>55.005054976003507</v>
      </c>
    </row>
    <row r="86" spans="1:9" x14ac:dyDescent="0.2">
      <c r="A86" s="236"/>
      <c r="B86" s="186" t="s">
        <v>123</v>
      </c>
      <c r="C86" s="187">
        <v>249.28289571992087</v>
      </c>
      <c r="D86" s="188">
        <v>432.97842741157723</v>
      </c>
      <c r="E86" s="188">
        <v>420.6773516540016</v>
      </c>
      <c r="F86" s="188">
        <v>1156.8674503181535</v>
      </c>
      <c r="G86" s="173">
        <f t="shared" si="3"/>
        <v>2.6718824243372001</v>
      </c>
      <c r="H86" s="173">
        <f t="shared" si="2"/>
        <v>2.7500112515438029</v>
      </c>
      <c r="I86" s="189">
        <v>908.36490845210699</v>
      </c>
    </row>
    <row r="87" spans="1:9" x14ac:dyDescent="0.2">
      <c r="A87" s="236" t="s">
        <v>76</v>
      </c>
      <c r="B87" s="186" t="s">
        <v>41</v>
      </c>
      <c r="C87" s="187">
        <v>13.154290111581375</v>
      </c>
      <c r="D87" s="188">
        <v>414.87141785302038</v>
      </c>
      <c r="E87" s="188">
        <v>414.87141785302038</v>
      </c>
      <c r="F87" s="188">
        <v>19677.283859176605</v>
      </c>
      <c r="G87" s="173">
        <f t="shared" si="3"/>
        <v>47.429837324073802</v>
      </c>
      <c r="H87" s="173">
        <f t="shared" si="2"/>
        <v>47.429837324073802</v>
      </c>
      <c r="I87" s="189">
        <v>18672.166063870718</v>
      </c>
    </row>
    <row r="88" spans="1:9" x14ac:dyDescent="0.2">
      <c r="A88" s="236"/>
      <c r="B88" s="186" t="s">
        <v>42</v>
      </c>
      <c r="C88" s="187">
        <v>1</v>
      </c>
      <c r="D88" s="188">
        <v>0.25</v>
      </c>
      <c r="E88" s="188">
        <v>0.25</v>
      </c>
      <c r="F88" s="188">
        <v>1.5</v>
      </c>
      <c r="G88" s="173">
        <f t="shared" si="3"/>
        <v>6</v>
      </c>
      <c r="H88" s="173">
        <f t="shared" si="2"/>
        <v>6</v>
      </c>
      <c r="I88" s="189">
        <v>1.5</v>
      </c>
    </row>
    <row r="89" spans="1:9" x14ac:dyDescent="0.2">
      <c r="A89" s="236"/>
      <c r="B89" s="186" t="s">
        <v>43</v>
      </c>
      <c r="C89" s="187">
        <v>2</v>
      </c>
      <c r="D89" s="188">
        <v>0.81</v>
      </c>
      <c r="E89" s="188">
        <v>0.81</v>
      </c>
      <c r="F89" s="188">
        <v>2.6</v>
      </c>
      <c r="G89" s="173">
        <f t="shared" si="3"/>
        <v>3.2098765432098766</v>
      </c>
      <c r="H89" s="173">
        <f t="shared" si="2"/>
        <v>3.2098765432098766</v>
      </c>
      <c r="I89" s="189">
        <v>1.75</v>
      </c>
    </row>
    <row r="90" spans="1:9" x14ac:dyDescent="0.2">
      <c r="A90" s="236"/>
      <c r="B90" s="186" t="s">
        <v>7</v>
      </c>
      <c r="C90" s="187">
        <v>1</v>
      </c>
      <c r="D90" s="190"/>
      <c r="E90" s="190"/>
      <c r="F90" s="190"/>
      <c r="G90" s="173" t="str">
        <f t="shared" si="3"/>
        <v/>
      </c>
      <c r="H90" s="173" t="str">
        <f t="shared" si="2"/>
        <v/>
      </c>
      <c r="I90" s="191"/>
    </row>
    <row r="91" spans="1:9" x14ac:dyDescent="0.2">
      <c r="A91" s="236"/>
      <c r="B91" s="186" t="s">
        <v>46</v>
      </c>
      <c r="C91" s="187">
        <v>2.5454545454545454</v>
      </c>
      <c r="D91" s="188">
        <v>78.909090909090907</v>
      </c>
      <c r="E91" s="188">
        <v>66.181818181818187</v>
      </c>
      <c r="F91" s="188">
        <v>2806.363636363636</v>
      </c>
      <c r="G91" s="173">
        <f t="shared" si="3"/>
        <v>35.564516129032256</v>
      </c>
      <c r="H91" s="173">
        <f t="shared" si="2"/>
        <v>42.403846153846146</v>
      </c>
      <c r="I91" s="189">
        <v>2806.363636363636</v>
      </c>
    </row>
    <row r="92" spans="1:9" x14ac:dyDescent="0.2">
      <c r="A92" s="236"/>
      <c r="B92" s="186" t="s">
        <v>68</v>
      </c>
      <c r="C92" s="187">
        <v>1</v>
      </c>
      <c r="D92" s="188">
        <v>0.25</v>
      </c>
      <c r="E92" s="188">
        <v>0.1875</v>
      </c>
      <c r="F92" s="188">
        <v>1.9</v>
      </c>
      <c r="G92" s="173">
        <f t="shared" si="3"/>
        <v>7.6</v>
      </c>
      <c r="H92" s="173">
        <f t="shared" si="2"/>
        <v>10.133333333333333</v>
      </c>
      <c r="I92" s="189">
        <v>1.5</v>
      </c>
    </row>
    <row r="93" spans="1:9" x14ac:dyDescent="0.2">
      <c r="A93" s="236"/>
      <c r="B93" s="186" t="s">
        <v>48</v>
      </c>
      <c r="C93" s="187">
        <v>10.999477533960293</v>
      </c>
      <c r="D93" s="188">
        <v>222.46801201671889</v>
      </c>
      <c r="E93" s="188">
        <v>221.69225444096128</v>
      </c>
      <c r="F93" s="188">
        <v>8233.452142110762</v>
      </c>
      <c r="G93" s="173">
        <f t="shared" si="3"/>
        <v>37.009600020572854</v>
      </c>
      <c r="H93" s="173">
        <f t="shared" si="2"/>
        <v>37.139106022774499</v>
      </c>
      <c r="I93" s="189">
        <v>8228.3314524555899</v>
      </c>
    </row>
    <row r="94" spans="1:9" x14ac:dyDescent="0.2">
      <c r="A94" s="236"/>
      <c r="B94" s="186" t="s">
        <v>123</v>
      </c>
      <c r="C94" s="187">
        <v>31.69922219099621</v>
      </c>
      <c r="D94" s="188">
        <v>717.55852077883026</v>
      </c>
      <c r="E94" s="188">
        <v>703.99299047579984</v>
      </c>
      <c r="F94" s="188">
        <v>30723.099637651005</v>
      </c>
      <c r="G94" s="173">
        <f t="shared" si="3"/>
        <v>42.816158888761414</v>
      </c>
      <c r="H94" s="173">
        <f t="shared" si="2"/>
        <v>43.641201053559534</v>
      </c>
      <c r="I94" s="189">
        <v>29711.611152689944</v>
      </c>
    </row>
    <row r="95" spans="1:9" x14ac:dyDescent="0.2">
      <c r="A95" s="236" t="s">
        <v>24</v>
      </c>
      <c r="B95" s="186" t="s">
        <v>41</v>
      </c>
      <c r="C95" s="187">
        <v>163.62179882534002</v>
      </c>
      <c r="D95" s="188">
        <v>459.23833801462104</v>
      </c>
      <c r="E95" s="188">
        <v>433.72412829312174</v>
      </c>
      <c r="F95" s="188">
        <v>541.26623600706159</v>
      </c>
      <c r="G95" s="173">
        <f t="shared" si="3"/>
        <v>1.1786172695142647</v>
      </c>
      <c r="H95" s="173">
        <f t="shared" si="2"/>
        <v>1.247950484417736</v>
      </c>
      <c r="I95" s="189">
        <v>306.92656960822035</v>
      </c>
    </row>
    <row r="96" spans="1:9" x14ac:dyDescent="0.2">
      <c r="A96" s="236"/>
      <c r="B96" s="186" t="s">
        <v>42</v>
      </c>
      <c r="C96" s="187">
        <v>84</v>
      </c>
      <c r="D96" s="188">
        <v>242.45</v>
      </c>
      <c r="E96" s="188">
        <v>237.7</v>
      </c>
      <c r="F96" s="188">
        <v>325.79999999999995</v>
      </c>
      <c r="G96" s="173">
        <f t="shared" si="3"/>
        <v>1.3437822231387915</v>
      </c>
      <c r="H96" s="173">
        <f t="shared" si="2"/>
        <v>1.3706352545225073</v>
      </c>
      <c r="I96" s="189">
        <v>178.625</v>
      </c>
    </row>
    <row r="97" spans="1:9" x14ac:dyDescent="0.2">
      <c r="A97" s="236"/>
      <c r="B97" s="186" t="s">
        <v>43</v>
      </c>
      <c r="C97" s="187">
        <v>104.33974358974359</v>
      </c>
      <c r="D97" s="188">
        <v>262.65423397435904</v>
      </c>
      <c r="E97" s="188">
        <v>259.11017147435905</v>
      </c>
      <c r="F97" s="188">
        <v>290.51320512820519</v>
      </c>
      <c r="G97" s="173">
        <f t="shared" si="3"/>
        <v>1.106067093350438</v>
      </c>
      <c r="H97" s="173">
        <f t="shared" si="2"/>
        <v>1.1211956808764403</v>
      </c>
      <c r="I97" s="189">
        <v>163.66791666666666</v>
      </c>
    </row>
    <row r="98" spans="1:9" x14ac:dyDescent="0.2">
      <c r="A98" s="236"/>
      <c r="B98" s="186" t="s">
        <v>44</v>
      </c>
      <c r="C98" s="187">
        <v>5.2380952380952381</v>
      </c>
      <c r="D98" s="188">
        <v>5.0505952380952381</v>
      </c>
      <c r="E98" s="188">
        <v>4.8630952380952381</v>
      </c>
      <c r="F98" s="188">
        <v>4.3857142857142861</v>
      </c>
      <c r="G98" s="173">
        <f t="shared" si="3"/>
        <v>0.86835592221567481</v>
      </c>
      <c r="H98" s="173">
        <f t="shared" si="2"/>
        <v>0.90183598531211762</v>
      </c>
      <c r="I98" s="189">
        <v>3.5738095238095235</v>
      </c>
    </row>
    <row r="99" spans="1:9" x14ac:dyDescent="0.2">
      <c r="A99" s="236"/>
      <c r="B99" s="186" t="s">
        <v>7</v>
      </c>
      <c r="C99" s="187">
        <v>5.4414141414141408</v>
      </c>
      <c r="D99" s="188">
        <v>108.7959595959596</v>
      </c>
      <c r="E99" s="188">
        <v>108.7959595959596</v>
      </c>
      <c r="F99" s="188">
        <v>95.696969696969688</v>
      </c>
      <c r="G99" s="173">
        <f t="shared" si="3"/>
        <v>0.87960040108441329</v>
      </c>
      <c r="H99" s="173">
        <f t="shared" si="2"/>
        <v>0.87960040108441329</v>
      </c>
      <c r="I99" s="189">
        <v>40.333333333333329</v>
      </c>
    </row>
    <row r="100" spans="1:9" x14ac:dyDescent="0.2">
      <c r="A100" s="236"/>
      <c r="B100" s="186" t="s">
        <v>45</v>
      </c>
      <c r="C100" s="187">
        <v>16.415204678362574</v>
      </c>
      <c r="D100" s="188">
        <v>38.430672514619886</v>
      </c>
      <c r="E100" s="188">
        <v>28.483304093567256</v>
      </c>
      <c r="F100" s="188">
        <v>30.40233918128655</v>
      </c>
      <c r="G100" s="173">
        <f t="shared" si="3"/>
        <v>0.79109568456604085</v>
      </c>
      <c r="H100" s="173">
        <f t="shared" si="2"/>
        <v>1.0673740336238833</v>
      </c>
      <c r="I100" s="189">
        <v>13.268713450292399</v>
      </c>
    </row>
    <row r="101" spans="1:9" x14ac:dyDescent="0.2">
      <c r="A101" s="236"/>
      <c r="B101" s="186" t="s">
        <v>46</v>
      </c>
      <c r="C101" s="187">
        <v>3.6042780748663104</v>
      </c>
      <c r="D101" s="188">
        <v>6.1497326203208562</v>
      </c>
      <c r="E101" s="188">
        <v>6.1497326203208562</v>
      </c>
      <c r="F101" s="188">
        <v>3.6016042780748663</v>
      </c>
      <c r="G101" s="173">
        <f t="shared" si="3"/>
        <v>0.58565217391304336</v>
      </c>
      <c r="H101" s="173">
        <f t="shared" si="2"/>
        <v>0.58565217391304336</v>
      </c>
      <c r="I101" s="189">
        <v>2.1609625668449199</v>
      </c>
    </row>
    <row r="102" spans="1:9" x14ac:dyDescent="0.2">
      <c r="A102" s="236"/>
      <c r="B102" s="186" t="s">
        <v>68</v>
      </c>
      <c r="C102" s="187">
        <v>87</v>
      </c>
      <c r="D102" s="188">
        <v>157.0675</v>
      </c>
      <c r="E102" s="188">
        <v>130.96625</v>
      </c>
      <c r="F102" s="188">
        <v>98.03749999999998</v>
      </c>
      <c r="G102" s="173">
        <f t="shared" si="3"/>
        <v>0.62417431995797978</v>
      </c>
      <c r="H102" s="173">
        <f t="shared" si="2"/>
        <v>0.7485707195556105</v>
      </c>
      <c r="I102" s="189">
        <v>38.799999999999997</v>
      </c>
    </row>
    <row r="103" spans="1:9" x14ac:dyDescent="0.2">
      <c r="A103" s="236"/>
      <c r="B103" s="186" t="s">
        <v>48</v>
      </c>
      <c r="C103" s="187">
        <v>168.92215256008353</v>
      </c>
      <c r="D103" s="188">
        <v>1162.6032392894463</v>
      </c>
      <c r="E103" s="188">
        <v>1112.2126698014631</v>
      </c>
      <c r="F103" s="188">
        <v>517.64381400208981</v>
      </c>
      <c r="G103" s="173">
        <f t="shared" si="3"/>
        <v>0.44524545993735631</v>
      </c>
      <c r="H103" s="173">
        <f t="shared" si="2"/>
        <v>0.46541801586785775</v>
      </c>
      <c r="I103" s="189">
        <v>259.80128004179727</v>
      </c>
    </row>
    <row r="104" spans="1:9" x14ac:dyDescent="0.2">
      <c r="A104" s="236"/>
      <c r="B104" s="186" t="s">
        <v>49</v>
      </c>
      <c r="C104" s="187">
        <v>32.714285714285715</v>
      </c>
      <c r="D104" s="188">
        <v>91.54821428571428</v>
      </c>
      <c r="E104" s="188">
        <v>91.54821428571428</v>
      </c>
      <c r="F104" s="188">
        <v>65.936428571428578</v>
      </c>
      <c r="G104" s="173">
        <f t="shared" si="3"/>
        <v>0.72023718961515215</v>
      </c>
      <c r="H104" s="173">
        <f t="shared" si="2"/>
        <v>0.72023718961515215</v>
      </c>
      <c r="I104" s="189">
        <v>34.071428571428569</v>
      </c>
    </row>
    <row r="105" spans="1:9" x14ac:dyDescent="0.2">
      <c r="A105" s="236"/>
      <c r="B105" s="186" t="s">
        <v>123</v>
      </c>
      <c r="C105" s="187">
        <v>671.29697282219092</v>
      </c>
      <c r="D105" s="188">
        <v>2533.9884855331361</v>
      </c>
      <c r="E105" s="188">
        <v>2413.5535254026013</v>
      </c>
      <c r="F105" s="188">
        <v>1973.2838111508315</v>
      </c>
      <c r="G105" s="173">
        <f t="shared" si="3"/>
        <v>0.77872643163793398</v>
      </c>
      <c r="H105" s="173">
        <f t="shared" si="2"/>
        <v>0.81758444152245224</v>
      </c>
      <c r="I105" s="189">
        <v>1041.2290137623927</v>
      </c>
    </row>
    <row r="106" spans="1:9" x14ac:dyDescent="0.2">
      <c r="A106" s="236" t="s">
        <v>77</v>
      </c>
      <c r="B106" s="186" t="s">
        <v>41</v>
      </c>
      <c r="C106" s="187">
        <v>193.62358684335601</v>
      </c>
      <c r="D106" s="188">
        <v>457.43862328271058</v>
      </c>
      <c r="E106" s="188">
        <v>451.02979975329885</v>
      </c>
      <c r="F106" s="188">
        <v>1206.7988106851053</v>
      </c>
      <c r="G106" s="173">
        <f t="shared" si="3"/>
        <v>2.6381655357931328</v>
      </c>
      <c r="H106" s="173">
        <f t="shared" si="2"/>
        <v>2.6756520552415646</v>
      </c>
      <c r="I106" s="189">
        <v>961.46660182507992</v>
      </c>
    </row>
    <row r="107" spans="1:9" x14ac:dyDescent="0.2">
      <c r="A107" s="236"/>
      <c r="B107" s="186" t="s">
        <v>42</v>
      </c>
      <c r="C107" s="187">
        <v>232.26086956521738</v>
      </c>
      <c r="D107" s="188">
        <v>621.94728260869579</v>
      </c>
      <c r="E107" s="188">
        <v>608.94728260869567</v>
      </c>
      <c r="F107" s="188">
        <v>1270.4804347826087</v>
      </c>
      <c r="G107" s="173">
        <f t="shared" si="3"/>
        <v>2.0427461785084184</v>
      </c>
      <c r="H107" s="173">
        <f t="shared" si="2"/>
        <v>2.0863553727343072</v>
      </c>
      <c r="I107" s="189">
        <v>964.90163043478276</v>
      </c>
    </row>
    <row r="108" spans="1:9" x14ac:dyDescent="0.2">
      <c r="A108" s="236"/>
      <c r="B108" s="186" t="s">
        <v>43</v>
      </c>
      <c r="C108" s="187">
        <v>96.262179487179495</v>
      </c>
      <c r="D108" s="188">
        <v>201.37484615384619</v>
      </c>
      <c r="E108" s="188">
        <v>200.66922115384619</v>
      </c>
      <c r="F108" s="188">
        <v>317.83173076923077</v>
      </c>
      <c r="G108" s="173">
        <f t="shared" si="3"/>
        <v>1.5783089935990016</v>
      </c>
      <c r="H108" s="173">
        <f t="shared" si="2"/>
        <v>1.5838588944617475</v>
      </c>
      <c r="I108" s="189">
        <v>229.41628205128202</v>
      </c>
    </row>
    <row r="109" spans="1:9" x14ac:dyDescent="0.2">
      <c r="A109" s="236"/>
      <c r="B109" s="186" t="s">
        <v>44</v>
      </c>
      <c r="C109" s="187">
        <v>80.214896214896214</v>
      </c>
      <c r="D109" s="188">
        <v>91.954456654456664</v>
      </c>
      <c r="E109" s="188">
        <v>88.704456654456664</v>
      </c>
      <c r="F109" s="188">
        <v>147.14532967032966</v>
      </c>
      <c r="G109" s="173">
        <f t="shared" si="3"/>
        <v>1.6001979134439062</v>
      </c>
      <c r="H109" s="173">
        <f t="shared" si="2"/>
        <v>1.6588267965331911</v>
      </c>
      <c r="I109" s="189">
        <v>95.349694749694748</v>
      </c>
    </row>
    <row r="110" spans="1:9" x14ac:dyDescent="0.2">
      <c r="A110" s="236"/>
      <c r="B110" s="186" t="s">
        <v>7</v>
      </c>
      <c r="C110" s="187">
        <v>1.2777777777777777</v>
      </c>
      <c r="D110" s="188">
        <v>1.2777777777777777</v>
      </c>
      <c r="E110" s="188">
        <v>1.2777777777777777</v>
      </c>
      <c r="F110" s="188">
        <v>1.9166666666666665</v>
      </c>
      <c r="G110" s="173">
        <f t="shared" si="3"/>
        <v>1.5</v>
      </c>
      <c r="H110" s="173">
        <f t="shared" si="2"/>
        <v>1.5</v>
      </c>
      <c r="I110" s="189">
        <v>0.95833333333333326</v>
      </c>
    </row>
    <row r="111" spans="1:9" x14ac:dyDescent="0.2">
      <c r="A111" s="236"/>
      <c r="B111" s="186" t="s">
        <v>45</v>
      </c>
      <c r="C111" s="187">
        <v>14.087719298245615</v>
      </c>
      <c r="D111" s="188">
        <v>14.62377192982456</v>
      </c>
      <c r="E111" s="188">
        <v>13.394605263157896</v>
      </c>
      <c r="F111" s="188">
        <v>19.394736842105267</v>
      </c>
      <c r="G111" s="173">
        <f t="shared" si="3"/>
        <v>1.3262472182399485</v>
      </c>
      <c r="H111" s="173">
        <f t="shared" si="2"/>
        <v>1.4479513551213667</v>
      </c>
      <c r="I111" s="189">
        <v>12.939912280701757</v>
      </c>
    </row>
    <row r="112" spans="1:9" x14ac:dyDescent="0.2">
      <c r="A112" s="236"/>
      <c r="B112" s="186" t="s">
        <v>46</v>
      </c>
      <c r="C112" s="187">
        <v>6.4491978609625669</v>
      </c>
      <c r="D112" s="188">
        <v>7.4024064171122994</v>
      </c>
      <c r="E112" s="188">
        <v>7.4024064171122994</v>
      </c>
      <c r="F112" s="188">
        <v>6.180213903743315</v>
      </c>
      <c r="G112" s="173">
        <f t="shared" si="3"/>
        <v>0.83489254108723132</v>
      </c>
      <c r="H112" s="173">
        <f t="shared" si="2"/>
        <v>0.83489254108723132</v>
      </c>
      <c r="I112" s="189">
        <v>4.2612299465240646</v>
      </c>
    </row>
    <row r="113" spans="1:9" x14ac:dyDescent="0.2">
      <c r="A113" s="236"/>
      <c r="B113" s="186" t="s">
        <v>68</v>
      </c>
      <c r="C113" s="187">
        <v>138</v>
      </c>
      <c r="D113" s="188">
        <v>275.45</v>
      </c>
      <c r="E113" s="188">
        <v>259.01249999999999</v>
      </c>
      <c r="F113" s="188">
        <v>294.32599999999996</v>
      </c>
      <c r="G113" s="173">
        <f t="shared" si="3"/>
        <v>1.0685278634960973</v>
      </c>
      <c r="H113" s="173">
        <f t="shared" si="2"/>
        <v>1.136338979778968</v>
      </c>
      <c r="I113" s="189">
        <v>167.42500000000001</v>
      </c>
    </row>
    <row r="114" spans="1:9" x14ac:dyDescent="0.2">
      <c r="A114" s="236"/>
      <c r="B114" s="186" t="s">
        <v>48</v>
      </c>
      <c r="C114" s="187">
        <v>114.59926854754441</v>
      </c>
      <c r="D114" s="188">
        <v>446.22890543364684</v>
      </c>
      <c r="E114" s="188">
        <v>435.47592737722056</v>
      </c>
      <c r="F114" s="188">
        <v>936.39227403343784</v>
      </c>
      <c r="G114" s="173">
        <f t="shared" si="3"/>
        <v>2.0984572326695163</v>
      </c>
      <c r="H114" s="173">
        <f t="shared" si="2"/>
        <v>2.1502733335298934</v>
      </c>
      <c r="I114" s="189">
        <v>695.56904388714725</v>
      </c>
    </row>
    <row r="115" spans="1:9" x14ac:dyDescent="0.2">
      <c r="A115" s="236"/>
      <c r="B115" s="186" t="s">
        <v>49</v>
      </c>
      <c r="C115" s="187">
        <v>51.857142857142847</v>
      </c>
      <c r="D115" s="188">
        <v>121.10607142857143</v>
      </c>
      <c r="E115" s="188">
        <v>119.85607142857143</v>
      </c>
      <c r="F115" s="188">
        <v>196.8257142857143</v>
      </c>
      <c r="G115" s="173">
        <f t="shared" si="3"/>
        <v>1.6252340775648266</v>
      </c>
      <c r="H115" s="173">
        <f t="shared" si="2"/>
        <v>1.6421839289385782</v>
      </c>
      <c r="I115" s="189">
        <v>146.23392857142858</v>
      </c>
    </row>
    <row r="116" spans="1:9" x14ac:dyDescent="0.2">
      <c r="A116" s="236"/>
      <c r="B116" s="186" t="s">
        <v>123</v>
      </c>
      <c r="C116" s="187">
        <v>928.63263845232245</v>
      </c>
      <c r="D116" s="188">
        <v>2238.8041416866422</v>
      </c>
      <c r="E116" s="188">
        <v>2185.7700484341367</v>
      </c>
      <c r="F116" s="188">
        <v>4397.2919116389403</v>
      </c>
      <c r="G116" s="173">
        <f t="shared" si="3"/>
        <v>1.9641253246593351</v>
      </c>
      <c r="H116" s="173">
        <f t="shared" si="2"/>
        <v>2.0117815754631256</v>
      </c>
      <c r="I116" s="189">
        <v>3278.5216570799721</v>
      </c>
    </row>
    <row r="117" spans="1:9" x14ac:dyDescent="0.2">
      <c r="A117" s="236" t="s">
        <v>54</v>
      </c>
      <c r="B117" s="186" t="s">
        <v>41</v>
      </c>
      <c r="C117" s="187">
        <v>3.3716814159292037</v>
      </c>
      <c r="D117" s="188">
        <v>48.203539823008853</v>
      </c>
      <c r="E117" s="188">
        <v>48.203539823008853</v>
      </c>
      <c r="F117" s="188">
        <v>33.985840707964599</v>
      </c>
      <c r="G117" s="173">
        <f t="shared" si="3"/>
        <v>0.70504865063337607</v>
      </c>
      <c r="H117" s="173">
        <f t="shared" si="2"/>
        <v>0.70504865063337607</v>
      </c>
      <c r="I117" s="189">
        <v>33.985840707964599</v>
      </c>
    </row>
    <row r="118" spans="1:9" x14ac:dyDescent="0.2">
      <c r="A118" s="236"/>
      <c r="B118" s="186" t="s">
        <v>48</v>
      </c>
      <c r="C118" s="187">
        <v>4</v>
      </c>
      <c r="D118" s="188">
        <v>105.25</v>
      </c>
      <c r="E118" s="188">
        <v>84.25</v>
      </c>
      <c r="F118" s="188">
        <v>65.14</v>
      </c>
      <c r="G118" s="173">
        <f t="shared" si="3"/>
        <v>0.61890736342042751</v>
      </c>
      <c r="H118" s="173">
        <f t="shared" si="2"/>
        <v>0.77317507418397624</v>
      </c>
      <c r="I118" s="189">
        <v>63.14</v>
      </c>
    </row>
    <row r="119" spans="1:9" x14ac:dyDescent="0.2">
      <c r="A119" s="236"/>
      <c r="B119" s="186" t="s">
        <v>123</v>
      </c>
      <c r="C119" s="187">
        <v>7.3716814159292037</v>
      </c>
      <c r="D119" s="188">
        <v>153.45353982300884</v>
      </c>
      <c r="E119" s="188">
        <v>132.45353982300884</v>
      </c>
      <c r="F119" s="188">
        <v>99.125840707964613</v>
      </c>
      <c r="G119" s="173">
        <f t="shared" si="3"/>
        <v>0.64596646530471025</v>
      </c>
      <c r="H119" s="173">
        <f t="shared" si="2"/>
        <v>0.74838196729526152</v>
      </c>
      <c r="I119" s="189">
        <v>97.125840707964585</v>
      </c>
    </row>
    <row r="120" spans="1:9" x14ac:dyDescent="0.2">
      <c r="A120" s="236" t="s">
        <v>78</v>
      </c>
      <c r="B120" s="186" t="s">
        <v>41</v>
      </c>
      <c r="C120" s="187">
        <v>123.40351618395209</v>
      </c>
      <c r="D120" s="188">
        <v>13953.436665434418</v>
      </c>
      <c r="E120" s="188">
        <v>13922.349708912679</v>
      </c>
      <c r="F120" s="188">
        <v>74928.597990805894</v>
      </c>
      <c r="G120" s="173">
        <f t="shared" ref="G120:G180" si="4">IFERROR($F120/D120,"")</f>
        <v>5.3699027549549649</v>
      </c>
      <c r="H120" s="173">
        <f t="shared" ref="H120:H180" si="5">IFERROR($F120/E120,"")</f>
        <v>5.3818931112496626</v>
      </c>
      <c r="I120" s="189">
        <v>72924.677274693386</v>
      </c>
    </row>
    <row r="121" spans="1:9" x14ac:dyDescent="0.2">
      <c r="A121" s="236"/>
      <c r="B121" s="186" t="s">
        <v>42</v>
      </c>
      <c r="C121" s="187">
        <v>12</v>
      </c>
      <c r="D121" s="188">
        <v>2161.2999999999997</v>
      </c>
      <c r="E121" s="188">
        <v>2161.2999999999997</v>
      </c>
      <c r="F121" s="188">
        <v>16142.849999999999</v>
      </c>
      <c r="G121" s="173">
        <f t="shared" si="4"/>
        <v>7.4690464072548934</v>
      </c>
      <c r="H121" s="173">
        <f t="shared" si="5"/>
        <v>7.4690464072548934</v>
      </c>
      <c r="I121" s="189">
        <v>7657.85</v>
      </c>
    </row>
    <row r="122" spans="1:9" x14ac:dyDescent="0.2">
      <c r="A122" s="236"/>
      <c r="B122" s="186" t="s">
        <v>44</v>
      </c>
      <c r="C122" s="187">
        <v>3.2222222222222223</v>
      </c>
      <c r="D122" s="188">
        <v>291.88888888888891</v>
      </c>
      <c r="E122" s="188">
        <v>291.88888888888891</v>
      </c>
      <c r="F122" s="188">
        <v>1247.2222222222222</v>
      </c>
      <c r="G122" s="173">
        <f t="shared" si="4"/>
        <v>4.2729349067377234</v>
      </c>
      <c r="H122" s="173">
        <f t="shared" si="5"/>
        <v>4.2729349067377234</v>
      </c>
      <c r="I122" s="189">
        <v>1247.2222222222222</v>
      </c>
    </row>
    <row r="123" spans="1:9" x14ac:dyDescent="0.2">
      <c r="A123" s="236"/>
      <c r="B123" s="186" t="s">
        <v>7</v>
      </c>
      <c r="C123" s="187">
        <v>12.773737373737376</v>
      </c>
      <c r="D123" s="188">
        <v>1119.9237373737374</v>
      </c>
      <c r="E123" s="188">
        <v>1119.9237373737374</v>
      </c>
      <c r="F123" s="188">
        <v>3264.1601010101008</v>
      </c>
      <c r="G123" s="173">
        <f t="shared" si="4"/>
        <v>2.9146271233295558</v>
      </c>
      <c r="H123" s="173">
        <f t="shared" si="5"/>
        <v>2.9146271233295558</v>
      </c>
      <c r="I123" s="189">
        <v>2790.4227272727271</v>
      </c>
    </row>
    <row r="124" spans="1:9" x14ac:dyDescent="0.2">
      <c r="A124" s="236"/>
      <c r="B124" s="186" t="s">
        <v>45</v>
      </c>
      <c r="C124" s="187">
        <v>1</v>
      </c>
      <c r="D124" s="188">
        <v>342</v>
      </c>
      <c r="E124" s="188">
        <v>342</v>
      </c>
      <c r="F124" s="188">
        <v>1468</v>
      </c>
      <c r="G124" s="173">
        <f t="shared" si="4"/>
        <v>4.2923976608187138</v>
      </c>
      <c r="H124" s="173">
        <f t="shared" si="5"/>
        <v>4.2923976608187138</v>
      </c>
      <c r="I124" s="189">
        <v>1468</v>
      </c>
    </row>
    <row r="125" spans="1:9" x14ac:dyDescent="0.2">
      <c r="A125" s="236"/>
      <c r="B125" s="186" t="s">
        <v>48</v>
      </c>
      <c r="C125" s="187">
        <v>36.8380355276907</v>
      </c>
      <c r="D125" s="188">
        <v>2947.7904911180776</v>
      </c>
      <c r="E125" s="188">
        <v>2947.7904911180776</v>
      </c>
      <c r="F125" s="188">
        <v>15686.673981191223</v>
      </c>
      <c r="G125" s="173">
        <f t="shared" si="4"/>
        <v>5.3215023348695896</v>
      </c>
      <c r="H125" s="173">
        <f t="shared" si="5"/>
        <v>5.3215023348695896</v>
      </c>
      <c r="I125" s="189">
        <v>15681.773981191223</v>
      </c>
    </row>
    <row r="126" spans="1:9" x14ac:dyDescent="0.2">
      <c r="A126" s="236"/>
      <c r="B126" s="186" t="s">
        <v>123</v>
      </c>
      <c r="C126" s="187">
        <v>189.2375113076024</v>
      </c>
      <c r="D126" s="188">
        <v>20816.339782815125</v>
      </c>
      <c r="E126" s="188">
        <v>20785.252826293377</v>
      </c>
      <c r="F126" s="188">
        <v>112737.50429522942</v>
      </c>
      <c r="G126" s="173">
        <f t="shared" si="4"/>
        <v>5.415817836923452</v>
      </c>
      <c r="H126" s="173">
        <f t="shared" si="5"/>
        <v>5.4239178728014457</v>
      </c>
      <c r="I126" s="189">
        <v>101769.94620537959</v>
      </c>
    </row>
    <row r="127" spans="1:9" x14ac:dyDescent="0.2">
      <c r="A127" s="236" t="s">
        <v>118</v>
      </c>
      <c r="B127" s="186" t="s">
        <v>41</v>
      </c>
      <c r="C127" s="187">
        <v>12.968449403616777</v>
      </c>
      <c r="D127" s="188">
        <v>215.03572527895346</v>
      </c>
      <c r="E127" s="188">
        <v>213.3400731050404</v>
      </c>
      <c r="F127" s="188">
        <v>4891.4445002885723</v>
      </c>
      <c r="G127" s="173">
        <f t="shared" si="4"/>
        <v>22.747124897238276</v>
      </c>
      <c r="H127" s="173">
        <f t="shared" si="5"/>
        <v>22.927921740610888</v>
      </c>
      <c r="I127" s="191"/>
    </row>
    <row r="128" spans="1:9" x14ac:dyDescent="0.2">
      <c r="A128" s="236"/>
      <c r="B128" s="186" t="s">
        <v>42</v>
      </c>
      <c r="C128" s="187">
        <v>3.1304347826086953</v>
      </c>
      <c r="D128" s="188">
        <v>67.65217391304347</v>
      </c>
      <c r="E128" s="188">
        <v>67.65217391304347</v>
      </c>
      <c r="F128" s="188">
        <v>923.30434782608677</v>
      </c>
      <c r="G128" s="173">
        <f t="shared" si="4"/>
        <v>13.647814910025707</v>
      </c>
      <c r="H128" s="173">
        <f t="shared" si="5"/>
        <v>13.647814910025707</v>
      </c>
      <c r="I128" s="191"/>
    </row>
    <row r="129" spans="1:9" x14ac:dyDescent="0.2">
      <c r="A129" s="236"/>
      <c r="B129" s="186" t="s">
        <v>7</v>
      </c>
      <c r="C129" s="187">
        <v>4.4414141414141408</v>
      </c>
      <c r="D129" s="188">
        <v>35.756818181818176</v>
      </c>
      <c r="E129" s="188">
        <v>35.756818181818176</v>
      </c>
      <c r="F129" s="188">
        <v>63.395959595959589</v>
      </c>
      <c r="G129" s="173">
        <f t="shared" si="4"/>
        <v>1.7729754161458224</v>
      </c>
      <c r="H129" s="173">
        <f t="shared" si="5"/>
        <v>1.7729754161458224</v>
      </c>
      <c r="I129" s="189">
        <v>13.18181818181818</v>
      </c>
    </row>
    <row r="130" spans="1:9" x14ac:dyDescent="0.2">
      <c r="A130" s="236"/>
      <c r="B130" s="186" t="s">
        <v>48</v>
      </c>
      <c r="C130" s="187">
        <v>15.631138975966563</v>
      </c>
      <c r="D130" s="188">
        <v>679.04702194357378</v>
      </c>
      <c r="E130" s="188">
        <v>678.04702194357367</v>
      </c>
      <c r="F130" s="188">
        <v>8970.9945141065837</v>
      </c>
      <c r="G130" s="173">
        <f t="shared" si="4"/>
        <v>13.211153608228384</v>
      </c>
      <c r="H130" s="173">
        <f t="shared" si="5"/>
        <v>13.230637734226551</v>
      </c>
      <c r="I130" s="189">
        <v>206.89393939393941</v>
      </c>
    </row>
    <row r="131" spans="1:9" x14ac:dyDescent="0.2">
      <c r="A131" s="236"/>
      <c r="B131" s="186" t="s">
        <v>123</v>
      </c>
      <c r="C131" s="187">
        <v>36.171437303606176</v>
      </c>
      <c r="D131" s="188">
        <v>997.49173931738869</v>
      </c>
      <c r="E131" s="188">
        <v>994.79608714347603</v>
      </c>
      <c r="F131" s="188">
        <v>14849.139321817203</v>
      </c>
      <c r="G131" s="173">
        <f t="shared" si="4"/>
        <v>14.886478490517508</v>
      </c>
      <c r="H131" s="173">
        <f t="shared" si="5"/>
        <v>14.926817177634881</v>
      </c>
      <c r="I131" s="189">
        <v>220.07575757575756</v>
      </c>
    </row>
    <row r="132" spans="1:9" x14ac:dyDescent="0.2">
      <c r="A132" s="236" t="s">
        <v>119</v>
      </c>
      <c r="B132" s="186" t="s">
        <v>41</v>
      </c>
      <c r="C132" s="187">
        <v>3.0869565217391299</v>
      </c>
      <c r="D132" s="188">
        <v>14.043478260869565</v>
      </c>
      <c r="E132" s="188">
        <v>14.043478260869565</v>
      </c>
      <c r="F132" s="188">
        <v>119.85886956521738</v>
      </c>
      <c r="G132" s="173">
        <f t="shared" si="4"/>
        <v>8.5348421052631576</v>
      </c>
      <c r="H132" s="173">
        <f t="shared" si="5"/>
        <v>8.5348421052631576</v>
      </c>
      <c r="I132" s="191"/>
    </row>
    <row r="133" spans="1:9" x14ac:dyDescent="0.2">
      <c r="A133" s="236"/>
      <c r="B133" s="186" t="s">
        <v>42</v>
      </c>
      <c r="C133" s="187">
        <v>2</v>
      </c>
      <c r="D133" s="188">
        <v>18</v>
      </c>
      <c r="E133" s="188">
        <v>18</v>
      </c>
      <c r="F133" s="188">
        <v>536.1</v>
      </c>
      <c r="G133" s="173">
        <f t="shared" si="4"/>
        <v>29.783333333333335</v>
      </c>
      <c r="H133" s="173">
        <f t="shared" si="5"/>
        <v>29.783333333333335</v>
      </c>
      <c r="I133" s="191"/>
    </row>
    <row r="134" spans="1:9" x14ac:dyDescent="0.2">
      <c r="A134" s="236"/>
      <c r="B134" s="186" t="s">
        <v>7</v>
      </c>
      <c r="C134" s="187">
        <v>1</v>
      </c>
      <c r="D134" s="188">
        <v>30</v>
      </c>
      <c r="E134" s="188">
        <v>30</v>
      </c>
      <c r="F134" s="188">
        <v>302.93998718261719</v>
      </c>
      <c r="G134" s="173">
        <f t="shared" si="4"/>
        <v>10.097999572753906</v>
      </c>
      <c r="H134" s="173">
        <f t="shared" si="5"/>
        <v>10.097999572753906</v>
      </c>
      <c r="I134" s="191"/>
    </row>
    <row r="135" spans="1:9" x14ac:dyDescent="0.2">
      <c r="A135" s="236"/>
      <c r="B135" s="186" t="s">
        <v>45</v>
      </c>
      <c r="C135" s="187">
        <v>1.2222222222222223</v>
      </c>
      <c r="D135" s="188">
        <v>0.91666666666666674</v>
      </c>
      <c r="E135" s="188">
        <v>0.91666666666666674</v>
      </c>
      <c r="F135" s="188">
        <v>5.7683999999999997</v>
      </c>
      <c r="G135" s="173">
        <f t="shared" si="4"/>
        <v>6.2927999999999988</v>
      </c>
      <c r="H135" s="173">
        <f t="shared" si="5"/>
        <v>6.2927999999999988</v>
      </c>
      <c r="I135" s="189">
        <v>2.4035000000000002</v>
      </c>
    </row>
    <row r="136" spans="1:9" x14ac:dyDescent="0.2">
      <c r="A136" s="236"/>
      <c r="B136" s="186" t="s">
        <v>48</v>
      </c>
      <c r="C136" s="187">
        <v>16.560606060606062</v>
      </c>
      <c r="D136" s="188">
        <v>22.045454545454543</v>
      </c>
      <c r="E136" s="188">
        <v>20.795454545454547</v>
      </c>
      <c r="F136" s="188">
        <v>241.86494977666683</v>
      </c>
      <c r="G136" s="173">
        <f t="shared" si="4"/>
        <v>10.971193598116848</v>
      </c>
      <c r="H136" s="173">
        <f t="shared" si="5"/>
        <v>11.630664251555563</v>
      </c>
      <c r="I136" s="191"/>
    </row>
    <row r="137" spans="1:9" x14ac:dyDescent="0.2">
      <c r="A137" s="236"/>
      <c r="B137" s="186" t="s">
        <v>123</v>
      </c>
      <c r="C137" s="187">
        <v>23.869784804567409</v>
      </c>
      <c r="D137" s="188">
        <v>85.005599472990767</v>
      </c>
      <c r="E137" s="188">
        <v>83.755599472990767</v>
      </c>
      <c r="F137" s="188">
        <v>1206.5322065245016</v>
      </c>
      <c r="G137" s="173">
        <f t="shared" si="4"/>
        <v>14.193561530118481</v>
      </c>
      <c r="H137" s="173">
        <f t="shared" si="5"/>
        <v>14.405391569235681</v>
      </c>
      <c r="I137" s="189">
        <v>2.4035000000000002</v>
      </c>
    </row>
    <row r="138" spans="1:9" x14ac:dyDescent="0.2">
      <c r="A138" s="236" t="s">
        <v>120</v>
      </c>
      <c r="B138" s="186" t="s">
        <v>41</v>
      </c>
      <c r="C138" s="187">
        <v>3.695652173913043</v>
      </c>
      <c r="D138" s="188">
        <v>10.478260869565217</v>
      </c>
      <c r="E138" s="188">
        <v>10.478260869565217</v>
      </c>
      <c r="F138" s="188">
        <v>5.8913043478260869</v>
      </c>
      <c r="G138" s="173">
        <f t="shared" si="4"/>
        <v>0.56224066390041494</v>
      </c>
      <c r="H138" s="173">
        <f t="shared" si="5"/>
        <v>0.56224066390041494</v>
      </c>
      <c r="I138" s="189">
        <v>5.8913043478260869</v>
      </c>
    </row>
    <row r="139" spans="1:9" x14ac:dyDescent="0.2">
      <c r="A139" s="236"/>
      <c r="B139" s="186" t="s">
        <v>48</v>
      </c>
      <c r="C139" s="187">
        <v>2</v>
      </c>
      <c r="D139" s="188">
        <v>50</v>
      </c>
      <c r="E139" s="188">
        <v>50</v>
      </c>
      <c r="F139" s="188">
        <v>100</v>
      </c>
      <c r="G139" s="173">
        <f t="shared" si="4"/>
        <v>2</v>
      </c>
      <c r="H139" s="173">
        <f t="shared" si="5"/>
        <v>2</v>
      </c>
      <c r="I139" s="189">
        <v>100</v>
      </c>
    </row>
    <row r="140" spans="1:9" x14ac:dyDescent="0.2">
      <c r="A140" s="236"/>
      <c r="B140" s="186" t="s">
        <v>123</v>
      </c>
      <c r="C140" s="187">
        <v>5.695652173913043</v>
      </c>
      <c r="D140" s="188">
        <v>60.478260869565212</v>
      </c>
      <c r="E140" s="188">
        <v>60.478260869565212</v>
      </c>
      <c r="F140" s="188">
        <v>105.89130434782609</v>
      </c>
      <c r="G140" s="173">
        <f t="shared" si="4"/>
        <v>1.7508986340762045</v>
      </c>
      <c r="H140" s="173">
        <f t="shared" si="5"/>
        <v>1.7508986340762045</v>
      </c>
      <c r="I140" s="189">
        <v>105.89130434782609</v>
      </c>
    </row>
    <row r="141" spans="1:9" x14ac:dyDescent="0.2">
      <c r="A141" s="236" t="s">
        <v>121</v>
      </c>
      <c r="B141" s="186" t="s">
        <v>41</v>
      </c>
      <c r="C141" s="187">
        <v>2.1739130434782608</v>
      </c>
      <c r="D141" s="188">
        <v>4.3478260869565215</v>
      </c>
      <c r="E141" s="188">
        <v>4.3478260869565215</v>
      </c>
      <c r="F141" s="188">
        <v>65.217391304347828</v>
      </c>
      <c r="G141" s="173">
        <f t="shared" si="4"/>
        <v>15.000000000000002</v>
      </c>
      <c r="H141" s="173">
        <f t="shared" si="5"/>
        <v>15.000000000000002</v>
      </c>
      <c r="I141" s="191"/>
    </row>
    <row r="142" spans="1:9" x14ac:dyDescent="0.2">
      <c r="A142" s="236"/>
      <c r="B142" s="186" t="s">
        <v>48</v>
      </c>
      <c r="C142" s="187">
        <v>6.2068965517241379</v>
      </c>
      <c r="D142" s="188">
        <v>51.068965517241381</v>
      </c>
      <c r="E142" s="188">
        <v>51.068965517241381</v>
      </c>
      <c r="F142" s="188">
        <v>575.38793103448279</v>
      </c>
      <c r="G142" s="173">
        <f t="shared" si="4"/>
        <v>11.266880486158001</v>
      </c>
      <c r="H142" s="173">
        <f t="shared" si="5"/>
        <v>11.266880486158001</v>
      </c>
      <c r="I142" s="189">
        <v>1</v>
      </c>
    </row>
    <row r="143" spans="1:9" x14ac:dyDescent="0.2">
      <c r="A143" s="236"/>
      <c r="B143" s="186" t="s">
        <v>123</v>
      </c>
      <c r="C143" s="187">
        <v>8.3808095952023987</v>
      </c>
      <c r="D143" s="188">
        <v>55.416791604197897</v>
      </c>
      <c r="E143" s="188">
        <v>55.416791604197897</v>
      </c>
      <c r="F143" s="188">
        <v>640.60532233883066</v>
      </c>
      <c r="G143" s="173">
        <f t="shared" si="4"/>
        <v>11.55976922868815</v>
      </c>
      <c r="H143" s="173">
        <f t="shared" si="5"/>
        <v>11.55976922868815</v>
      </c>
      <c r="I143" s="189">
        <v>1</v>
      </c>
    </row>
    <row r="144" spans="1:9" x14ac:dyDescent="0.2">
      <c r="A144" s="236" t="s">
        <v>34</v>
      </c>
      <c r="B144" s="186" t="s">
        <v>41</v>
      </c>
      <c r="C144" s="187">
        <v>5.4782608695652169</v>
      </c>
      <c r="D144" s="188">
        <v>801.73913043478262</v>
      </c>
      <c r="E144" s="188">
        <v>801.73913043478262</v>
      </c>
      <c r="F144" s="188">
        <v>5047.826086956522</v>
      </c>
      <c r="G144" s="173">
        <f t="shared" si="4"/>
        <v>6.2960954446854664</v>
      </c>
      <c r="H144" s="173">
        <f t="shared" si="5"/>
        <v>6.2960954446854664</v>
      </c>
      <c r="I144" s="189">
        <v>5047.826086956522</v>
      </c>
    </row>
    <row r="145" spans="1:9" x14ac:dyDescent="0.2">
      <c r="A145" s="236"/>
      <c r="B145" s="186" t="s">
        <v>48</v>
      </c>
      <c r="C145" s="187">
        <v>1.2068965517241379</v>
      </c>
      <c r="D145" s="190"/>
      <c r="E145" s="190"/>
      <c r="F145" s="190"/>
      <c r="G145" s="173" t="str">
        <f t="shared" si="4"/>
        <v/>
      </c>
      <c r="H145" s="173" t="str">
        <f t="shared" si="5"/>
        <v/>
      </c>
      <c r="I145" s="191"/>
    </row>
    <row r="146" spans="1:9" x14ac:dyDescent="0.2">
      <c r="A146" s="236"/>
      <c r="B146" s="186" t="s">
        <v>123</v>
      </c>
      <c r="C146" s="187">
        <v>6.6851574212893548</v>
      </c>
      <c r="D146" s="188">
        <v>801.73913043478262</v>
      </c>
      <c r="E146" s="188">
        <v>801.73913043478262</v>
      </c>
      <c r="F146" s="188">
        <v>5047.826086956522</v>
      </c>
      <c r="G146" s="173">
        <f t="shared" si="4"/>
        <v>6.2960954446854664</v>
      </c>
      <c r="H146" s="173">
        <f t="shared" si="5"/>
        <v>6.2960954446854664</v>
      </c>
      <c r="I146" s="189">
        <v>5047.826086956522</v>
      </c>
    </row>
    <row r="147" spans="1:9" x14ac:dyDescent="0.2">
      <c r="A147" s="236" t="s">
        <v>35</v>
      </c>
      <c r="B147" s="186" t="s">
        <v>48</v>
      </c>
      <c r="C147" s="187">
        <v>1.2068965517241379</v>
      </c>
      <c r="D147" s="188">
        <v>91.724137931034477</v>
      </c>
      <c r="E147" s="188">
        <v>91.724137931034477</v>
      </c>
      <c r="F147" s="188">
        <v>669.32572397692445</v>
      </c>
      <c r="G147" s="173">
        <f t="shared" si="4"/>
        <v>7.2971601486206055</v>
      </c>
      <c r="H147" s="173">
        <f t="shared" si="5"/>
        <v>7.2971601486206055</v>
      </c>
      <c r="I147" s="189">
        <v>603.44827586206895</v>
      </c>
    </row>
    <row r="148" spans="1:9" x14ac:dyDescent="0.2">
      <c r="A148" s="236"/>
      <c r="B148" s="186" t="s">
        <v>123</v>
      </c>
      <c r="C148" s="187">
        <v>1.2068965517241379</v>
      </c>
      <c r="D148" s="188">
        <v>91.724137931034477</v>
      </c>
      <c r="E148" s="188">
        <v>91.724137931034477</v>
      </c>
      <c r="F148" s="188">
        <v>669.32572397692445</v>
      </c>
      <c r="G148" s="173">
        <f t="shared" si="4"/>
        <v>7.2971601486206055</v>
      </c>
      <c r="H148" s="173">
        <f t="shared" si="5"/>
        <v>7.2971601486206055</v>
      </c>
      <c r="I148" s="189">
        <v>603.44827586206895</v>
      </c>
    </row>
    <row r="149" spans="1:9" x14ac:dyDescent="0.2">
      <c r="A149" s="236" t="s">
        <v>79</v>
      </c>
      <c r="B149" s="186" t="s">
        <v>41</v>
      </c>
      <c r="C149" s="187">
        <v>1</v>
      </c>
      <c r="D149" s="188">
        <v>1.5</v>
      </c>
      <c r="E149" s="188">
        <v>1</v>
      </c>
      <c r="F149" s="188">
        <v>0.05</v>
      </c>
      <c r="G149" s="173">
        <f t="shared" si="4"/>
        <v>3.3333333333333333E-2</v>
      </c>
      <c r="H149" s="173">
        <f t="shared" si="5"/>
        <v>0.05</v>
      </c>
      <c r="I149" s="191"/>
    </row>
    <row r="150" spans="1:9" x14ac:dyDescent="0.2">
      <c r="A150" s="236"/>
      <c r="B150" s="186" t="s">
        <v>42</v>
      </c>
      <c r="C150" s="187">
        <v>1</v>
      </c>
      <c r="D150" s="188">
        <v>0.25</v>
      </c>
      <c r="E150" s="188">
        <v>0.25</v>
      </c>
      <c r="F150" s="188">
        <v>0.1</v>
      </c>
      <c r="G150" s="173">
        <f t="shared" si="4"/>
        <v>0.4</v>
      </c>
      <c r="H150" s="173">
        <f t="shared" si="5"/>
        <v>0.4</v>
      </c>
      <c r="I150" s="191"/>
    </row>
    <row r="151" spans="1:9" x14ac:dyDescent="0.2">
      <c r="A151" s="236"/>
      <c r="B151" s="186" t="s">
        <v>44</v>
      </c>
      <c r="C151" s="187">
        <v>1</v>
      </c>
      <c r="D151" s="188">
        <v>0.4375</v>
      </c>
      <c r="E151" s="188">
        <v>0.4375</v>
      </c>
      <c r="F151" s="188">
        <v>0.75</v>
      </c>
      <c r="G151" s="173">
        <f t="shared" si="4"/>
        <v>1.7142857142857142</v>
      </c>
      <c r="H151" s="173">
        <f t="shared" si="5"/>
        <v>1.7142857142857142</v>
      </c>
      <c r="I151" s="189">
        <v>0.5</v>
      </c>
    </row>
    <row r="152" spans="1:9" x14ac:dyDescent="0.2">
      <c r="A152" s="236"/>
      <c r="B152" s="186" t="s">
        <v>68</v>
      </c>
      <c r="C152" s="187">
        <v>1</v>
      </c>
      <c r="D152" s="188">
        <v>0.5</v>
      </c>
      <c r="E152" s="188">
        <v>0.5</v>
      </c>
      <c r="F152" s="188">
        <v>0.6</v>
      </c>
      <c r="G152" s="173">
        <f t="shared" si="4"/>
        <v>1.2</v>
      </c>
      <c r="H152" s="173">
        <f t="shared" si="5"/>
        <v>1.2</v>
      </c>
      <c r="I152" s="189">
        <v>0.5</v>
      </c>
    </row>
    <row r="153" spans="1:9" x14ac:dyDescent="0.2">
      <c r="A153" s="236"/>
      <c r="B153" s="186" t="s">
        <v>48</v>
      </c>
      <c r="C153" s="187">
        <v>2</v>
      </c>
      <c r="D153" s="188">
        <v>1.5</v>
      </c>
      <c r="E153" s="188">
        <v>1.5</v>
      </c>
      <c r="F153" s="188">
        <v>1.05</v>
      </c>
      <c r="G153" s="173">
        <f t="shared" si="4"/>
        <v>0.70000000000000007</v>
      </c>
      <c r="H153" s="173">
        <f t="shared" si="5"/>
        <v>0.70000000000000007</v>
      </c>
      <c r="I153" s="189">
        <v>0.75</v>
      </c>
    </row>
    <row r="154" spans="1:9" x14ac:dyDescent="0.2">
      <c r="A154" s="236"/>
      <c r="B154" s="186" t="s">
        <v>123</v>
      </c>
      <c r="C154" s="187">
        <v>6</v>
      </c>
      <c r="D154" s="188">
        <v>4.1875</v>
      </c>
      <c r="E154" s="188">
        <v>3.6875</v>
      </c>
      <c r="F154" s="188">
        <v>2.5499999999999998</v>
      </c>
      <c r="G154" s="173">
        <f t="shared" si="4"/>
        <v>0.60895522388059697</v>
      </c>
      <c r="H154" s="173">
        <f t="shared" si="5"/>
        <v>0.69152542372881354</v>
      </c>
      <c r="I154" s="189">
        <v>1.75</v>
      </c>
    </row>
    <row r="155" spans="1:9" x14ac:dyDescent="0.2">
      <c r="A155" s="236" t="s">
        <v>80</v>
      </c>
      <c r="B155" s="186" t="s">
        <v>41</v>
      </c>
      <c r="C155" s="187">
        <v>27.091787439613526</v>
      </c>
      <c r="D155" s="188">
        <v>1682.8623188405795</v>
      </c>
      <c r="E155" s="188">
        <v>1667.8623188405795</v>
      </c>
      <c r="F155" s="188">
        <v>4639.4234782608701</v>
      </c>
      <c r="G155" s="173">
        <f t="shared" si="4"/>
        <v>2.7568645552995892</v>
      </c>
      <c r="H155" s="173">
        <f t="shared" si="5"/>
        <v>2.7816585493015884</v>
      </c>
      <c r="I155" s="189">
        <v>3241.0321739130432</v>
      </c>
    </row>
    <row r="156" spans="1:9" x14ac:dyDescent="0.2">
      <c r="A156" s="236"/>
      <c r="B156" s="186" t="s">
        <v>42</v>
      </c>
      <c r="C156" s="187">
        <v>5</v>
      </c>
      <c r="D156" s="188">
        <v>209.5</v>
      </c>
      <c r="E156" s="188">
        <v>204.5</v>
      </c>
      <c r="F156" s="188">
        <v>622.5</v>
      </c>
      <c r="G156" s="173">
        <f t="shared" si="4"/>
        <v>2.971360381861575</v>
      </c>
      <c r="H156" s="173">
        <f t="shared" si="5"/>
        <v>3.0440097799511001</v>
      </c>
      <c r="I156" s="189">
        <v>615.5</v>
      </c>
    </row>
    <row r="157" spans="1:9" x14ac:dyDescent="0.2">
      <c r="A157" s="236"/>
      <c r="B157" s="186" t="s">
        <v>43</v>
      </c>
      <c r="C157" s="187">
        <v>3.5</v>
      </c>
      <c r="D157" s="188">
        <v>23.310000000000002</v>
      </c>
      <c r="E157" s="188">
        <v>15.184999999999999</v>
      </c>
      <c r="F157" s="188">
        <v>31.5</v>
      </c>
      <c r="G157" s="173">
        <f t="shared" si="4"/>
        <v>1.3513513513513513</v>
      </c>
      <c r="H157" s="173">
        <f t="shared" si="5"/>
        <v>2.0744155416529471</v>
      </c>
      <c r="I157" s="189">
        <v>31.25</v>
      </c>
    </row>
    <row r="158" spans="1:9" x14ac:dyDescent="0.2">
      <c r="A158" s="236"/>
      <c r="B158" s="186" t="s">
        <v>44</v>
      </c>
      <c r="C158" s="187">
        <v>1</v>
      </c>
      <c r="D158" s="188">
        <v>20</v>
      </c>
      <c r="E158" s="188">
        <v>20</v>
      </c>
      <c r="F158" s="188">
        <v>100</v>
      </c>
      <c r="G158" s="173">
        <f t="shared" si="4"/>
        <v>5</v>
      </c>
      <c r="H158" s="173">
        <f t="shared" si="5"/>
        <v>5</v>
      </c>
      <c r="I158" s="189">
        <v>100</v>
      </c>
    </row>
    <row r="159" spans="1:9" x14ac:dyDescent="0.2">
      <c r="A159" s="236"/>
      <c r="B159" s="186" t="s">
        <v>7</v>
      </c>
      <c r="C159" s="187">
        <v>1.0545454545454545</v>
      </c>
      <c r="D159" s="188">
        <v>137.09090909090907</v>
      </c>
      <c r="E159" s="188">
        <v>137.09090909090907</v>
      </c>
      <c r="F159" s="188">
        <v>383.85454545454542</v>
      </c>
      <c r="G159" s="173">
        <f t="shared" si="4"/>
        <v>2.8000000000000003</v>
      </c>
      <c r="H159" s="173">
        <f t="shared" si="5"/>
        <v>2.8000000000000003</v>
      </c>
      <c r="I159" s="189">
        <v>383.85454545454542</v>
      </c>
    </row>
    <row r="160" spans="1:9" x14ac:dyDescent="0.2">
      <c r="A160" s="236"/>
      <c r="B160" s="186" t="s">
        <v>45</v>
      </c>
      <c r="C160" s="187">
        <v>1</v>
      </c>
      <c r="D160" s="188">
        <v>3</v>
      </c>
      <c r="E160" s="188">
        <v>3</v>
      </c>
      <c r="F160" s="188">
        <v>0.75</v>
      </c>
      <c r="G160" s="173">
        <f t="shared" si="4"/>
        <v>0.25</v>
      </c>
      <c r="H160" s="173">
        <f t="shared" si="5"/>
        <v>0.25</v>
      </c>
      <c r="I160" s="189">
        <v>0.75</v>
      </c>
    </row>
    <row r="161" spans="1:9" x14ac:dyDescent="0.2">
      <c r="A161" s="236"/>
      <c r="B161" s="186" t="s">
        <v>68</v>
      </c>
      <c r="C161" s="187">
        <v>3</v>
      </c>
      <c r="D161" s="188">
        <v>14.5</v>
      </c>
      <c r="E161" s="188">
        <v>8.25</v>
      </c>
      <c r="F161" s="188">
        <v>17.8</v>
      </c>
      <c r="G161" s="173">
        <f t="shared" si="4"/>
        <v>1.2275862068965517</v>
      </c>
      <c r="H161" s="173">
        <f t="shared" si="5"/>
        <v>2.1575757575757577</v>
      </c>
      <c r="I161" s="189">
        <v>17.25</v>
      </c>
    </row>
    <row r="162" spans="1:9" x14ac:dyDescent="0.2">
      <c r="A162" s="236"/>
      <c r="B162" s="186" t="s">
        <v>48</v>
      </c>
      <c r="C162" s="187">
        <v>4</v>
      </c>
      <c r="D162" s="188">
        <v>298</v>
      </c>
      <c r="E162" s="188">
        <v>298</v>
      </c>
      <c r="F162" s="188">
        <v>915</v>
      </c>
      <c r="G162" s="173">
        <f t="shared" si="4"/>
        <v>3.0704697986577183</v>
      </c>
      <c r="H162" s="173">
        <f t="shared" si="5"/>
        <v>3.0704697986577183</v>
      </c>
      <c r="I162" s="189">
        <v>915</v>
      </c>
    </row>
    <row r="163" spans="1:9" x14ac:dyDescent="0.2">
      <c r="A163" s="236"/>
      <c r="B163" s="186" t="s">
        <v>123</v>
      </c>
      <c r="C163" s="187">
        <v>45.646332894158967</v>
      </c>
      <c r="D163" s="188">
        <v>2388.2632279314889</v>
      </c>
      <c r="E163" s="188">
        <v>2353.888227931488</v>
      </c>
      <c r="F163" s="188">
        <v>6710.828023715414</v>
      </c>
      <c r="G163" s="173">
        <f t="shared" si="4"/>
        <v>2.8099197547532331</v>
      </c>
      <c r="H163" s="173">
        <f t="shared" si="5"/>
        <v>2.8509544098500581</v>
      </c>
      <c r="I163" s="189">
        <v>5304.6367193675887</v>
      </c>
    </row>
    <row r="164" spans="1:9" x14ac:dyDescent="0.2">
      <c r="A164" s="236" t="s">
        <v>122</v>
      </c>
      <c r="B164" s="186" t="s">
        <v>44</v>
      </c>
      <c r="C164" s="187">
        <v>1</v>
      </c>
      <c r="D164" s="188">
        <v>0.25</v>
      </c>
      <c r="E164" s="188">
        <v>0.25</v>
      </c>
      <c r="F164" s="188">
        <v>1.1499999999999999</v>
      </c>
      <c r="G164" s="173">
        <f t="shared" si="4"/>
        <v>4.5999999999999996</v>
      </c>
      <c r="H164" s="173">
        <f t="shared" si="5"/>
        <v>4.5999999999999996</v>
      </c>
      <c r="I164" s="189">
        <v>1</v>
      </c>
    </row>
    <row r="165" spans="1:9" x14ac:dyDescent="0.2">
      <c r="A165" s="236"/>
      <c r="B165" s="186" t="s">
        <v>48</v>
      </c>
      <c r="C165" s="187">
        <v>1</v>
      </c>
      <c r="D165" s="190"/>
      <c r="E165" s="190"/>
      <c r="F165" s="190"/>
      <c r="G165" s="173" t="str">
        <f t="shared" si="4"/>
        <v/>
      </c>
      <c r="H165" s="173" t="str">
        <f t="shared" si="5"/>
        <v/>
      </c>
      <c r="I165" s="191"/>
    </row>
    <row r="166" spans="1:9" x14ac:dyDescent="0.2">
      <c r="A166" s="236"/>
      <c r="B166" s="186" t="s">
        <v>123</v>
      </c>
      <c r="C166" s="187">
        <v>2</v>
      </c>
      <c r="D166" s="188">
        <v>0.25</v>
      </c>
      <c r="E166" s="188">
        <v>0.25</v>
      </c>
      <c r="F166" s="188">
        <v>1.1499999999999999</v>
      </c>
      <c r="G166" s="173">
        <f t="shared" si="4"/>
        <v>4.5999999999999996</v>
      </c>
      <c r="H166" s="173">
        <f t="shared" si="5"/>
        <v>4.5999999999999996</v>
      </c>
      <c r="I166" s="189">
        <v>1</v>
      </c>
    </row>
    <row r="167" spans="1:9" x14ac:dyDescent="0.2">
      <c r="A167" s="236" t="s">
        <v>39</v>
      </c>
      <c r="B167" s="186" t="s">
        <v>41</v>
      </c>
      <c r="C167" s="187">
        <v>3.8814928818776453</v>
      </c>
      <c r="D167" s="188">
        <v>26.027702962677953</v>
      </c>
      <c r="E167" s="188">
        <v>26.027702962677953</v>
      </c>
      <c r="F167" s="188">
        <v>51.284609465178917</v>
      </c>
      <c r="G167" s="173">
        <f t="shared" si="4"/>
        <v>1.9703855364692666</v>
      </c>
      <c r="H167" s="173">
        <f t="shared" si="5"/>
        <v>1.9703855364692666</v>
      </c>
      <c r="I167" s="189">
        <v>50.869565217391305</v>
      </c>
    </row>
    <row r="168" spans="1:9" x14ac:dyDescent="0.2">
      <c r="A168" s="236"/>
      <c r="B168" s="186" t="s">
        <v>42</v>
      </c>
      <c r="C168" s="187">
        <v>4</v>
      </c>
      <c r="D168" s="188">
        <v>9.5</v>
      </c>
      <c r="E168" s="188">
        <v>8</v>
      </c>
      <c r="F168" s="188">
        <v>4.6500000000000004</v>
      </c>
      <c r="G168" s="173">
        <f t="shared" si="4"/>
        <v>0.48947368421052634</v>
      </c>
      <c r="H168" s="173">
        <f t="shared" si="5"/>
        <v>0.58125000000000004</v>
      </c>
      <c r="I168" s="189">
        <v>2.4</v>
      </c>
    </row>
    <row r="169" spans="1:9" x14ac:dyDescent="0.2">
      <c r="A169" s="236"/>
      <c r="B169" s="186" t="s">
        <v>43</v>
      </c>
      <c r="C169" s="187">
        <v>2.25</v>
      </c>
      <c r="D169" s="188">
        <v>9.0625</v>
      </c>
      <c r="E169" s="188">
        <v>8.0500000000000007</v>
      </c>
      <c r="F169" s="188">
        <v>4.0625</v>
      </c>
      <c r="G169" s="173">
        <f t="shared" si="4"/>
        <v>0.44827586206896552</v>
      </c>
      <c r="H169" s="173">
        <f t="shared" si="5"/>
        <v>0.50465838509316763</v>
      </c>
      <c r="I169" s="189">
        <v>1.625</v>
      </c>
    </row>
    <row r="170" spans="1:9" x14ac:dyDescent="0.2">
      <c r="A170" s="236"/>
      <c r="B170" s="186" t="s">
        <v>68</v>
      </c>
      <c r="C170" s="187">
        <v>4</v>
      </c>
      <c r="D170" s="188">
        <v>8</v>
      </c>
      <c r="E170" s="188">
        <v>5.25</v>
      </c>
      <c r="F170" s="188">
        <v>7.3000000000000007</v>
      </c>
      <c r="G170" s="173">
        <f t="shared" si="4"/>
        <v>0.91250000000000009</v>
      </c>
      <c r="H170" s="173">
        <f t="shared" si="5"/>
        <v>1.3904761904761906</v>
      </c>
      <c r="I170" s="189">
        <v>1</v>
      </c>
    </row>
    <row r="171" spans="1:9" x14ac:dyDescent="0.2">
      <c r="A171" s="236"/>
      <c r="B171" s="186" t="s">
        <v>48</v>
      </c>
      <c r="C171" s="187">
        <v>3.3787878787878789</v>
      </c>
      <c r="D171" s="188">
        <v>2</v>
      </c>
      <c r="E171" s="188">
        <v>2</v>
      </c>
      <c r="F171" s="188">
        <v>0.75</v>
      </c>
      <c r="G171" s="173">
        <f t="shared" si="4"/>
        <v>0.375</v>
      </c>
      <c r="H171" s="173">
        <f t="shared" si="5"/>
        <v>0.375</v>
      </c>
      <c r="I171" s="189">
        <v>0.75</v>
      </c>
    </row>
    <row r="172" spans="1:9" x14ac:dyDescent="0.2">
      <c r="A172" s="236"/>
      <c r="B172" s="186" t="s">
        <v>123</v>
      </c>
      <c r="C172" s="187">
        <v>17.510280760665527</v>
      </c>
      <c r="D172" s="188">
        <v>54.590202962677949</v>
      </c>
      <c r="E172" s="188">
        <v>49.327702962677961</v>
      </c>
      <c r="F172" s="188">
        <v>68.04710946517892</v>
      </c>
      <c r="G172" s="173">
        <f t="shared" si="4"/>
        <v>1.2465077206564179</v>
      </c>
      <c r="H172" s="173">
        <f t="shared" si="5"/>
        <v>1.3794907400546166</v>
      </c>
      <c r="I172" s="189">
        <v>56.644565217391303</v>
      </c>
    </row>
    <row r="173" spans="1:9" x14ac:dyDescent="0.2">
      <c r="A173" s="236" t="s">
        <v>81</v>
      </c>
      <c r="B173" s="186" t="s">
        <v>41</v>
      </c>
      <c r="C173" s="187">
        <v>6.2364130434782608</v>
      </c>
      <c r="D173" s="188">
        <v>150.60597826086956</v>
      </c>
      <c r="E173" s="188">
        <v>150.60597826086956</v>
      </c>
      <c r="F173" s="188">
        <v>582.79891304347825</v>
      </c>
      <c r="G173" s="173">
        <f t="shared" si="4"/>
        <v>3.8696930877072697</v>
      </c>
      <c r="H173" s="173">
        <f t="shared" si="5"/>
        <v>3.8696930877072697</v>
      </c>
      <c r="I173" s="189">
        <v>439.33043478260862</v>
      </c>
    </row>
    <row r="174" spans="1:9" x14ac:dyDescent="0.2">
      <c r="A174" s="236"/>
      <c r="B174" s="186" t="s">
        <v>42</v>
      </c>
      <c r="C174" s="187">
        <v>4</v>
      </c>
      <c r="D174" s="188">
        <v>6.5</v>
      </c>
      <c r="E174" s="188">
        <v>6.5</v>
      </c>
      <c r="F174" s="188">
        <v>8</v>
      </c>
      <c r="G174" s="173">
        <f t="shared" si="4"/>
        <v>1.2307692307692308</v>
      </c>
      <c r="H174" s="173">
        <f t="shared" si="5"/>
        <v>1.2307692307692308</v>
      </c>
      <c r="I174" s="189">
        <v>1.7250000000000001</v>
      </c>
    </row>
    <row r="175" spans="1:9" x14ac:dyDescent="0.2">
      <c r="A175" s="236"/>
      <c r="B175" s="186" t="s">
        <v>43</v>
      </c>
      <c r="C175" s="187">
        <v>3.3166666666666664</v>
      </c>
      <c r="D175" s="188">
        <v>32.188333333333333</v>
      </c>
      <c r="E175" s="188">
        <v>32.188333333333333</v>
      </c>
      <c r="F175" s="188">
        <v>126.54999999999998</v>
      </c>
      <c r="G175" s="173">
        <f t="shared" si="4"/>
        <v>3.931548697768342</v>
      </c>
      <c r="H175" s="173">
        <f t="shared" si="5"/>
        <v>3.931548697768342</v>
      </c>
      <c r="I175" s="189">
        <v>93.75</v>
      </c>
    </row>
    <row r="176" spans="1:9" x14ac:dyDescent="0.2">
      <c r="A176" s="236"/>
      <c r="B176" s="186" t="s">
        <v>44</v>
      </c>
      <c r="C176" s="187">
        <v>1</v>
      </c>
      <c r="D176" s="188">
        <v>3</v>
      </c>
      <c r="E176" s="188">
        <v>3</v>
      </c>
      <c r="F176" s="188">
        <v>2.75</v>
      </c>
      <c r="G176" s="173">
        <f t="shared" si="4"/>
        <v>0.91666666666666663</v>
      </c>
      <c r="H176" s="173">
        <f t="shared" si="5"/>
        <v>0.91666666666666663</v>
      </c>
      <c r="I176" s="189">
        <v>1.5</v>
      </c>
    </row>
    <row r="177" spans="1:10" x14ac:dyDescent="0.2">
      <c r="A177" s="236"/>
      <c r="B177" s="186" t="s">
        <v>68</v>
      </c>
      <c r="C177" s="187">
        <v>2</v>
      </c>
      <c r="D177" s="188">
        <v>6.125</v>
      </c>
      <c r="E177" s="188">
        <v>6.0625</v>
      </c>
      <c r="F177" s="188">
        <v>24.099999999999998</v>
      </c>
      <c r="G177" s="173">
        <f t="shared" si="4"/>
        <v>3.9346938775510201</v>
      </c>
      <c r="H177" s="173">
        <f t="shared" si="5"/>
        <v>3.9752577319587625</v>
      </c>
      <c r="I177" s="189">
        <v>18.05</v>
      </c>
    </row>
    <row r="178" spans="1:10" x14ac:dyDescent="0.2">
      <c r="A178" s="236"/>
      <c r="B178" s="186" t="s">
        <v>48</v>
      </c>
      <c r="C178" s="187">
        <v>4</v>
      </c>
      <c r="D178" s="188">
        <v>163</v>
      </c>
      <c r="E178" s="188">
        <v>163</v>
      </c>
      <c r="F178" s="188">
        <v>59</v>
      </c>
      <c r="G178" s="173">
        <f t="shared" si="4"/>
        <v>0.3619631901840491</v>
      </c>
      <c r="H178" s="173">
        <f t="shared" si="5"/>
        <v>0.3619631901840491</v>
      </c>
      <c r="I178" s="189">
        <v>57.1</v>
      </c>
    </row>
    <row r="179" spans="1:10" x14ac:dyDescent="0.2">
      <c r="A179" s="236"/>
      <c r="B179" s="186" t="s">
        <v>49</v>
      </c>
      <c r="C179" s="187">
        <v>1</v>
      </c>
      <c r="D179" s="188">
        <v>2</v>
      </c>
      <c r="E179" s="188">
        <v>2</v>
      </c>
      <c r="F179" s="188">
        <v>1.25</v>
      </c>
      <c r="G179" s="173">
        <f t="shared" si="4"/>
        <v>0.625</v>
      </c>
      <c r="H179" s="173">
        <f t="shared" si="5"/>
        <v>0.625</v>
      </c>
      <c r="I179" s="189">
        <v>0.75</v>
      </c>
    </row>
    <row r="180" spans="1:10" x14ac:dyDescent="0.2">
      <c r="A180" s="236"/>
      <c r="B180" s="186" t="s">
        <v>123</v>
      </c>
      <c r="C180" s="187">
        <v>21.553079710144928</v>
      </c>
      <c r="D180" s="188">
        <v>363.4193115942029</v>
      </c>
      <c r="E180" s="188">
        <v>363.35681159420295</v>
      </c>
      <c r="F180" s="188">
        <v>804.44891304347834</v>
      </c>
      <c r="G180" s="173">
        <f t="shared" si="4"/>
        <v>2.2135557670686827</v>
      </c>
      <c r="H180" s="173">
        <f t="shared" si="5"/>
        <v>2.2139365146727652</v>
      </c>
      <c r="I180" s="189">
        <v>612.20543478260856</v>
      </c>
    </row>
    <row r="181" spans="1:10" x14ac:dyDescent="0.2">
      <c r="A181" s="232" t="s">
        <v>96</v>
      </c>
      <c r="B181" s="233"/>
      <c r="C181" s="233"/>
      <c r="D181" s="233"/>
      <c r="E181" s="233"/>
      <c r="F181" s="233"/>
      <c r="G181" s="233"/>
      <c r="H181" s="233"/>
      <c r="I181" s="233"/>
      <c r="J181" s="234"/>
    </row>
  </sheetData>
  <mergeCells count="28">
    <mergeCell ref="A38:A43"/>
    <mergeCell ref="A44:A47"/>
    <mergeCell ref="A48:A58"/>
    <mergeCell ref="A3:A13"/>
    <mergeCell ref="A14:A21"/>
    <mergeCell ref="A22:A29"/>
    <mergeCell ref="A30:A37"/>
    <mergeCell ref="A77:A86"/>
    <mergeCell ref="A87:A94"/>
    <mergeCell ref="A95:A105"/>
    <mergeCell ref="A59:A65"/>
    <mergeCell ref="A66:A76"/>
    <mergeCell ref="A181:J181"/>
    <mergeCell ref="A1:I1"/>
    <mergeCell ref="A173:A180"/>
    <mergeCell ref="A155:A163"/>
    <mergeCell ref="A164:A166"/>
    <mergeCell ref="A167:A172"/>
    <mergeCell ref="A144:A146"/>
    <mergeCell ref="A147:A148"/>
    <mergeCell ref="A149:A154"/>
    <mergeCell ref="A132:A137"/>
    <mergeCell ref="A138:A140"/>
    <mergeCell ref="A141:A143"/>
    <mergeCell ref="A120:A126"/>
    <mergeCell ref="A127:A131"/>
    <mergeCell ref="A106:A116"/>
    <mergeCell ref="A117:A1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7" sqref="B7"/>
    </sheetView>
  </sheetViews>
  <sheetFormatPr defaultColWidth="9.109375" defaultRowHeight="13.8" x14ac:dyDescent="0.25"/>
  <cols>
    <col min="1" max="1" width="28.33203125" style="107" customWidth="1"/>
    <col min="2" max="2" width="19.44140625" style="112" customWidth="1"/>
    <col min="3" max="3" width="24.21875" style="112" customWidth="1"/>
    <col min="4" max="4" width="26.44140625" style="112" customWidth="1"/>
    <col min="5" max="5" width="18.5546875" style="107" customWidth="1"/>
    <col min="6" max="16384" width="9.109375" style="107"/>
  </cols>
  <sheetData>
    <row r="1" spans="1:5" ht="51" customHeight="1" thickBot="1" x14ac:dyDescent="0.3">
      <c r="A1" s="238" t="s">
        <v>110</v>
      </c>
      <c r="B1" s="239"/>
      <c r="C1" s="239"/>
      <c r="D1" s="239"/>
      <c r="E1" s="106"/>
    </row>
    <row r="2" spans="1:5" ht="40.950000000000003" customHeight="1" thickBot="1" x14ac:dyDescent="0.3">
      <c r="A2" s="108" t="s">
        <v>63</v>
      </c>
      <c r="B2" s="33" t="s">
        <v>3</v>
      </c>
      <c r="C2" s="50" t="s">
        <v>10</v>
      </c>
      <c r="D2" s="115" t="s">
        <v>11</v>
      </c>
    </row>
    <row r="3" spans="1:5" ht="16.95" customHeight="1" x14ac:dyDescent="0.25">
      <c r="A3" s="133" t="s">
        <v>41</v>
      </c>
      <c r="B3" s="109">
        <v>9842</v>
      </c>
      <c r="C3" s="109">
        <v>115278.39999999999</v>
      </c>
      <c r="D3" s="109">
        <v>28819.35</v>
      </c>
    </row>
    <row r="4" spans="1:5" ht="16.95" customHeight="1" x14ac:dyDescent="0.25">
      <c r="A4" s="134" t="s">
        <v>42</v>
      </c>
      <c r="B4" s="109">
        <v>1277.875</v>
      </c>
      <c r="C4" s="109">
        <v>15101.275000000001</v>
      </c>
      <c r="D4" s="109">
        <v>3775.3187500000004</v>
      </c>
    </row>
    <row r="5" spans="1:5" ht="16.95" customHeight="1" x14ac:dyDescent="0.25">
      <c r="A5" s="134" t="s">
        <v>43</v>
      </c>
      <c r="B5" s="109">
        <v>1305.0976153846154</v>
      </c>
      <c r="C5" s="109">
        <v>15369.8842</v>
      </c>
      <c r="D5" s="109">
        <v>3842.2210500000001</v>
      </c>
    </row>
    <row r="6" spans="1:5" ht="16.95" customHeight="1" x14ac:dyDescent="0.25">
      <c r="A6" s="134" t="s">
        <v>44</v>
      </c>
      <c r="B6" s="109">
        <v>104486.52884615384</v>
      </c>
      <c r="C6" s="109">
        <v>1225306.375</v>
      </c>
      <c r="D6" s="109">
        <v>306327.09375</v>
      </c>
    </row>
    <row r="7" spans="1:5" ht="16.95" customHeight="1" x14ac:dyDescent="0.25">
      <c r="A7" s="134" t="s">
        <v>7</v>
      </c>
      <c r="B7" s="109">
        <v>802</v>
      </c>
      <c r="C7" s="109">
        <v>9379</v>
      </c>
      <c r="D7" s="109">
        <v>2345</v>
      </c>
    </row>
    <row r="8" spans="1:5" ht="16.95" customHeight="1" x14ac:dyDescent="0.25">
      <c r="A8" s="134" t="s">
        <v>45</v>
      </c>
      <c r="B8" s="109">
        <v>15351.995000000001</v>
      </c>
      <c r="C8" s="109">
        <v>179638.68300000002</v>
      </c>
      <c r="D8" s="109">
        <v>44909.670750000005</v>
      </c>
    </row>
    <row r="9" spans="1:5" ht="16.95" customHeight="1" x14ac:dyDescent="0.25">
      <c r="A9" s="134" t="s">
        <v>46</v>
      </c>
      <c r="B9" s="109">
        <v>85114.082887700541</v>
      </c>
      <c r="C9" s="109">
        <v>995883.53957219259</v>
      </c>
      <c r="D9" s="109">
        <v>248970.88489304815</v>
      </c>
    </row>
    <row r="10" spans="1:5" ht="16.95" customHeight="1" x14ac:dyDescent="0.25">
      <c r="A10" s="134" t="s">
        <v>47</v>
      </c>
      <c r="B10" s="109">
        <v>23468.51</v>
      </c>
      <c r="C10" s="109">
        <v>274633.53399999999</v>
      </c>
      <c r="D10" s="109">
        <v>68658.383499999996</v>
      </c>
    </row>
    <row r="11" spans="1:5" ht="16.95" customHeight="1" x14ac:dyDescent="0.25">
      <c r="A11" s="134" t="s">
        <v>48</v>
      </c>
      <c r="B11" s="109">
        <v>1838.25</v>
      </c>
      <c r="C11" s="109">
        <v>21508.85</v>
      </c>
      <c r="D11" s="109">
        <v>5377.4624999999996</v>
      </c>
    </row>
    <row r="12" spans="1:5" ht="16.95" customHeight="1" x14ac:dyDescent="0.25">
      <c r="A12" s="134" t="s">
        <v>49</v>
      </c>
      <c r="B12" s="109">
        <v>38259.300000000003</v>
      </c>
      <c r="C12" s="109">
        <v>447728.22</v>
      </c>
      <c r="D12" s="109">
        <v>111932.55499999999</v>
      </c>
    </row>
    <row r="13" spans="1:5" s="111" customFormat="1" ht="16.95" customHeight="1" thickBot="1" x14ac:dyDescent="0.3">
      <c r="A13" s="110" t="s">
        <v>1</v>
      </c>
      <c r="B13" s="114">
        <v>281743.63934923901</v>
      </c>
      <c r="C13" s="114">
        <v>3299828.7607721929</v>
      </c>
      <c r="D13" s="114">
        <v>824956.94019304821</v>
      </c>
    </row>
    <row r="15" spans="1:5" x14ac:dyDescent="0.25">
      <c r="A15" s="68" t="s">
        <v>96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% Change</vt:lpstr>
      <vt:lpstr>National </vt:lpstr>
      <vt:lpstr>Provincial </vt:lpstr>
      <vt:lpstr>Production_Category </vt:lpstr>
      <vt:lpstr>SM National</vt:lpstr>
      <vt:lpstr>SM_Provincial</vt:lpstr>
      <vt:lpstr>LS National</vt:lpstr>
      <vt:lpstr>LS Province</vt:lpstr>
      <vt:lpstr>National_Cassava</vt:lpstr>
      <vt:lpstr>SM_Cassava </vt:lpstr>
      <vt:lpstr>LS__Cassava</vt:lpstr>
      <vt:lpstr>SM LS District</vt:lpstr>
      <vt:lpstr>SM District</vt:lpstr>
      <vt:lpstr>LS District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Lapaana</dc:creator>
  <cp:keywords>Nyambe Namakando</cp:keywords>
  <cp:lastModifiedBy>hp</cp:lastModifiedBy>
  <dcterms:created xsi:type="dcterms:W3CDTF">2026-05-25T15:59:56Z</dcterms:created>
  <dcterms:modified xsi:type="dcterms:W3CDTF">2026-05-31T11:35:41Z</dcterms:modified>
</cp:coreProperties>
</file>